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521" windowWidth="13605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'List1'!$A$1:$H$533</definedName>
  </definedNames>
  <calcPr fullCalcOnLoad="1"/>
</workbook>
</file>

<file path=xl/sharedStrings.xml><?xml version="1.0" encoding="utf-8"?>
<sst xmlns="http://schemas.openxmlformats.org/spreadsheetml/2006/main" count="1061" uniqueCount="449">
  <si>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</si>
  <si>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</si>
  <si>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</si>
  <si>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</si>
  <si>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</si>
  <si>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</si>
  <si>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</si>
  <si>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</si>
  <si>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</si>
  <si>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</si>
  <si>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</si>
  <si>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</si>
  <si>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</si>
  <si>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</si>
  <si>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</si>
  <si>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</si>
  <si>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</si>
  <si>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</si>
  <si>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</si>
  <si>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</si>
  <si>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</si>
  <si>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</si>
  <si>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</si>
  <si>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</si>
  <si>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</si>
  <si>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</si>
  <si>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</si>
  <si>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</si>
  <si>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</si>
  <si>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</si>
  <si>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</si>
  <si>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</si>
  <si>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</si>
  <si>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</si>
  <si>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</si>
  <si>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</si>
  <si>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</si>
  <si>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</si>
  <si>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</si>
  <si>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</si>
  <si>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</si>
  <si>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</si>
  <si>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</si>
  <si>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</si>
  <si>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</si>
  <si>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</si>
  <si>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</si>
  <si>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</si>
  <si>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</si>
  <si>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</si>
  <si>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</si>
  <si>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</si>
  <si>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</si>
  <si>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</si>
  <si>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</si>
  <si>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</si>
  <si>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</si>
  <si>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</si>
  <si>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</si>
  <si>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</si>
  <si>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</si>
  <si>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</si>
  <si>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</si>
  <si>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</si>
  <si>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</si>
  <si>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</si>
  <si>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</si>
  <si>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</si>
  <si>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</si>
  <si>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</si>
  <si>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</si>
  <si>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</si>
  <si>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</si>
  <si>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</si>
  <si>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</si>
  <si>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</si>
  <si>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</si>
  <si>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</si>
  <si>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</si>
  <si>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</si>
  <si>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</si>
  <si>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</si>
  <si>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</si>
  <si>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</si>
  <si>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</si>
  <si>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</si>
  <si>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</si>
  <si>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</si>
  <si>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</si>
  <si>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</si>
  <si>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</si>
  <si>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</si>
  <si>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</si>
  <si>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</si>
  <si>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</si>
  <si>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</si>
  <si>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</si>
  <si>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</si>
  <si>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</si>
  <si>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</si>
  <si>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</si>
  <si>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</si>
  <si>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</si>
  <si>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</si>
  <si>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</si>
  <si>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</si>
  <si>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</si>
  <si>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</si>
  <si>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</si>
  <si>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</si>
  <si>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</si>
  <si>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</si>
  <si>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</si>
  <si>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</si>
  <si>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</si>
  <si>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</si>
  <si>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</si>
  <si>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</si>
  <si>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</si>
  <si>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</si>
  <si>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</si>
  <si>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</si>
  <si>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</si>
  <si>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</si>
  <si>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</si>
  <si>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</si>
  <si>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</si>
  <si>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</si>
  <si>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</si>
  <si>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</si>
  <si>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</si>
  <si>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</si>
  <si>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</si>
  <si>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</si>
  <si>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</si>
  <si>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</si>
  <si>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</si>
  <si>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</si>
  <si>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</si>
  <si>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</si>
  <si>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</si>
  <si>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</si>
  <si>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</si>
  <si>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</si>
  <si>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</si>
  <si>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</si>
  <si>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</si>
  <si>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</si>
  <si>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</si>
  <si>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</si>
  <si>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</si>
  <si>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</si>
  <si>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</si>
  <si>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</si>
  <si>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</si>
  <si>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</si>
  <si>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</si>
  <si>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</si>
  <si>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</si>
  <si>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</si>
  <si>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</si>
  <si>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</si>
  <si>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</si>
  <si>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</si>
  <si>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</si>
  <si>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</si>
  <si>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</si>
  <si>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</si>
  <si>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</si>
  <si>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</si>
  <si>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</si>
  <si>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</si>
  <si>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</si>
  <si>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</si>
  <si>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</si>
  <si>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</si>
  <si>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</si>
  <si>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</si>
  <si>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</si>
  <si>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</si>
  <si>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</si>
  <si>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</si>
  <si>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</si>
  <si>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</si>
  <si>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</si>
  <si>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</si>
  <si>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</si>
  <si>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</si>
  <si>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</si>
  <si>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</si>
  <si>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</si>
  <si>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</si>
  <si>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</si>
  <si>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</si>
  <si>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</si>
  <si>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</si>
  <si>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</si>
  <si>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</si>
  <si>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</si>
  <si>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</si>
  <si>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</si>
  <si>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</si>
  <si>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</si>
  <si>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</si>
  <si>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</si>
  <si>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</si>
  <si>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</si>
  <si>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</si>
  <si>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</si>
  <si>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</si>
  <si>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</si>
  <si>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</si>
  <si>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</si>
  <si>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</si>
  <si>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</si>
  <si>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</si>
  <si>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</si>
  <si>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</si>
  <si>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</si>
  <si>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</si>
  <si>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</si>
  <si>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</si>
  <si>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</si>
  <si>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</si>
  <si>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</si>
  <si>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</si>
  <si>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</si>
  <si>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</si>
  <si>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</si>
  <si>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</si>
  <si>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</si>
  <si>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</si>
  <si>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</si>
  <si>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</si>
  <si>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</si>
  <si>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</si>
  <si>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</si>
  <si>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</si>
  <si>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</si>
  <si>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</si>
  <si>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</si>
  <si>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</si>
  <si>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</si>
  <si>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</si>
  <si>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</si>
  <si>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</si>
  <si>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</si>
  <si>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</si>
  <si>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</si>
  <si>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</si>
  <si>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</si>
  <si>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</si>
  <si>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</si>
  <si>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</si>
  <si>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</si>
  <si>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</si>
  <si>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</si>
  <si>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</si>
  <si>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</si>
  <si>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</si>
  <si>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</si>
  <si>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</si>
  <si>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</si>
  <si>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</si>
  <si>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</si>
  <si>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</si>
  <si>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</si>
  <si>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</si>
  <si>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</si>
  <si>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</si>
  <si>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</si>
  <si>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</si>
  <si>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</si>
  <si>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</si>
  <si>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</si>
  <si>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</si>
  <si>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</si>
  <si>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</si>
  <si>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</si>
  <si>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</si>
  <si>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</si>
  <si>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</si>
  <si>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</si>
  <si>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</si>
  <si>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</si>
  <si>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</si>
  <si>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</si>
  <si>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</si>
  <si>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</si>
  <si>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</si>
  <si>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</si>
  <si>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</si>
  <si>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</si>
  <si>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</si>
  <si>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</si>
  <si>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</si>
  <si>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</si>
  <si>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</si>
  <si>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</si>
  <si>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</si>
  <si>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</si>
  <si>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</si>
  <si>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</si>
  <si>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</si>
  <si>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</si>
  <si>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</si>
  <si>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</si>
  <si>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</si>
  <si>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</si>
  <si>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</si>
  <si>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</si>
  <si>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</si>
  <si>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</si>
  <si>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</si>
  <si>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</si>
  <si>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</si>
  <si>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</si>
  <si>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</si>
  <si>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</si>
  <si>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</si>
  <si>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</si>
  <si>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</si>
  <si>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</si>
  <si>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</si>
  <si>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</si>
  <si>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</si>
  <si>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</si>
  <si>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</si>
  <si>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</si>
  <si>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</si>
  <si>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</si>
  <si>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</si>
  <si>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</si>
  <si>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</si>
  <si>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</si>
  <si>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</si>
  <si>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</si>
  <si>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</si>
  <si>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</si>
  <si>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</si>
  <si>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</si>
  <si>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</si>
  <si>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</si>
  <si>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</si>
  <si>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</si>
  <si>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</si>
  <si>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</si>
  <si>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</si>
  <si>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</si>
  <si>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</si>
  <si>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</si>
  <si>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</si>
  <si>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</si>
  <si>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</si>
  <si>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</si>
  <si>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</si>
  <si>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</si>
  <si>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</si>
  <si>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</si>
  <si>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</si>
  <si>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</si>
  <si>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</si>
  <si>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</si>
  <si>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</si>
  <si>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</si>
  <si>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</si>
  <si>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</si>
  <si>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</si>
  <si>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</si>
  <si>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</si>
  <si>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</si>
  <si>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</si>
  <si>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</si>
  <si>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</si>
  <si>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</si>
  <si>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</si>
  <si>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</si>
  <si>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</si>
  <si>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</si>
  <si>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</si>
  <si>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</si>
  <si>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</si>
  <si>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</si>
  <si>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</si>
  <si>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</si>
  <si>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</si>
  <si>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</si>
  <si>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</si>
  <si>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</si>
  <si>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</si>
  <si>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</si>
  <si>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Mjesečni izvještaj po organizacijskoj klasifikaciji Državnog proračuna i računima 3 i 4 ekonomske klasifikacije za siječanj 2014. i 2015. godine</t>
  </si>
  <si>
    <t>Plan
2015.</t>
  </si>
  <si>
    <t>Indeks
2015./
2014.</t>
  </si>
  <si>
    <t>Indeks
2015./
Plan 2015.</t>
  </si>
  <si>
    <t>Razlika
2015. - 2014.</t>
  </si>
  <si>
    <t>Siječanj
2014.</t>
  </si>
  <si>
    <t>Siječanj
2015.*</t>
  </si>
  <si>
    <t>012</t>
  </si>
  <si>
    <t>DRŽAVNO IZBORNO POVJERENSTVO REPUBLIKE HRVATSKE</t>
  </si>
  <si>
    <t>01205</t>
  </si>
  <si>
    <t>Ured zastupnika Republike Hrvatske pred Europskim sudom za l</t>
  </si>
  <si>
    <t>Ured za opće poslove Hrvatskoga sabora i Vlade Republike Hrv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</si>
  <si>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</si>
  <si>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</si>
  <si>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</si>
  <si>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</si>
  <si>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</si>
  <si>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</si>
  <si>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</si>
  <si>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</si>
  <si>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Agencija za plaćanja u poljoprivredi, ribarstvu i ruralnom r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</si>
  <si>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</si>
  <si>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</si>
  <si>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</si>
  <si>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</si>
  <si>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</si>
  <si>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</si>
  <si>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</si>
  <si>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</si>
  <si>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</si>
  <si>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</si>
  <si>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</si>
  <si>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</si>
  <si>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</si>
  <si>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</si>
  <si>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</si>
  <si>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</si>
  <si>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</si>
  <si>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</si>
  <si>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</si>
  <si>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</si>
  <si>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</si>
  <si>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</si>
  <si>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</si>
  <si>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</si>
  <si>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</si>
  <si>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</si>
  <si>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</si>
  <si>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</si>
  <si>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</si>
  <si>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</si>
  <si>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Agencija za kvalitetu i akreditaciju u zdravstvu i socijalno</t>
  </si>
  <si>
    <t>44573</t>
  </si>
  <si>
    <t>Hrvatski zavod za hitnu medicinu</t>
  </si>
  <si>
    <t>47893</t>
  </si>
  <si>
    <t>Klinika za dječje bolesti Zagreb</t>
  </si>
  <si>
    <t>Izvor: Ministarstvo financija</t>
  </si>
  <si>
    <t>* Preliminarni podaci. Za siječanj 2015. nisu evidentirani rashodi proračunskih korisnika u znanosti, visokom obrazovanju, pravosuđu, sustavu izvršenja sankcija, kulturnih ustanova, nacionalnih parkova, parkova prirode, zdravstvenih ustanova i Državnog zavoda za zaštitu prirode, koji su financirani iz vlastitih i/ili namjenskih prihoda tih ustanova, budući da se ne izvršavaju kroz sustav državne riznice, već se izvršenje evidentira temeljem izvještaja.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</si>
</sst>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>
      <alignment horizontal="center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77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5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6384" width="9.140625" style="1" customWidth="1"/>
  </cols>
  <sheetData>
    <row r="1" ht="12.75">
      <c r="A1" s="8" t="s">
        <v>391</v>
      </c>
    </row>
    <row r="2" spans="3:5" ht="13.5" thickBot="1">
      <c r="C2" s="35"/>
      <c r="D2" s="35"/>
      <c r="E2" s="35"/>
    </row>
    <row r="3" spans="1:8" ht="39.75" customHeight="1">
      <c r="A3" s="27"/>
      <c r="B3" s="28" t="s">
        <v>359</v>
      </c>
      <c r="C3" s="29" t="s">
        <v>396</v>
      </c>
      <c r="D3" s="29" t="s">
        <v>392</v>
      </c>
      <c r="E3" s="29" t="s">
        <v>397</v>
      </c>
      <c r="F3" s="30" t="s">
        <v>393</v>
      </c>
      <c r="G3" s="30" t="s">
        <v>394</v>
      </c>
      <c r="H3" s="31" t="s">
        <v>395</v>
      </c>
    </row>
    <row r="4" spans="1:11" ht="12.75">
      <c r="A4" s="17"/>
      <c r="B4" s="18" t="s">
        <v>0</v>
      </c>
      <c r="C4" s="19">
        <f>+C5+C13+C17+C21+C25+C29+C33+C82+C101+C102+C106+C110+C114+C121+C125+C141+C148+C152+C180+C187+C191+C218+C240+C250+C269+C285+C301+C344+C368+C372+C382+C428+C435+C439+C481+C485+C489+C493+C497+C501+C505+C509+C512+C513+C514+C515+C519+C523+C526</f>
        <v>11284422648.34</v>
      </c>
      <c r="D4" s="19">
        <f>+D5+D13+D17+D21+D25+D29+D33+D82+D101+D102+D106+D110+D114+D121+D125+D141+D148+D152+D180+D187+D191+D218+D240+D250+D269+D285+D301+D344+D368+D372+D382+D428+D435+D439+D481+D485+D489+D493+D497+D501+D505+D509+D512+D513+D514+D515+D519+D523+D526</f>
        <v>118975040935</v>
      </c>
      <c r="E4" s="19">
        <f>+E5+E13+E17+E21+E25+E29+E33+E82+E101+E102+E106+E110+E114+E121+E125+E141+E148+E152+E180+E187+E191+E218+E240+E250+E269+E285+E301+E344+E368+E372+E382+E428+E435+E439+E481+E485+E489+E493+E497+E501+E505+E509+E512+E513+E514+E515+E519+E523+E526</f>
        <v>9494193835.840002</v>
      </c>
      <c r="F4" s="23">
        <f>IF(C4=0,"x",E4/C4*100)</f>
        <v>84.1353973677745</v>
      </c>
      <c r="G4" s="23">
        <f>IF(D4=0,"x",E4/D4*100)</f>
        <v>7.979987870756014</v>
      </c>
      <c r="H4" s="20">
        <f>+H5+H13+H17+H21+H25+H29+H33+H82+H101+H102+H106+H110+H114+H121+H125+H141+H148+H152+H180+H187+H191+H218+H240+H250+H269+H285+H301+H344+H368+H372+H382+H428+H435+H439+H481+H485+H489+H493+H497+H501+H505+H509+H512+H513+H514+H515+H519+H523+H526</f>
        <v>-1790228812.5</v>
      </c>
      <c r="I4" s="21"/>
      <c r="J4" s="37"/>
      <c r="K4" s="38"/>
    </row>
    <row r="5" spans="1:15" s="8" customFormat="1" ht="12.75">
      <c r="A5" s="10" t="s">
        <v>1</v>
      </c>
      <c r="B5" s="7" t="s">
        <v>2</v>
      </c>
      <c r="C5" s="32">
        <v>11320701.24</v>
      </c>
      <c r="D5" s="32">
        <v>131958000</v>
      </c>
      <c r="E5" s="32">
        <v>9808359.04</v>
      </c>
      <c r="F5" s="22">
        <f aca="true" t="shared" si="0" ref="F5:F64">IF(C5=0,"x",E5/C5*100)</f>
        <v>86.64091412768347</v>
      </c>
      <c r="G5" s="22">
        <f aca="true" t="shared" si="1" ref="G5:G64">IF(D5=0,"x",E5/D5*100)</f>
        <v>7.432940056684702</v>
      </c>
      <c r="H5" s="14">
        <f aca="true" t="shared" si="2" ref="H5:H64">+E5-C5</f>
        <v>-1512342.2000000011</v>
      </c>
      <c r="J5" s="21"/>
      <c r="K5" s="21"/>
      <c r="L5" s="21"/>
      <c r="M5" s="21"/>
      <c r="N5" s="21"/>
      <c r="O5" s="21"/>
    </row>
    <row r="6" spans="1:11" s="8" customFormat="1" ht="12.75">
      <c r="A6" s="11" t="s">
        <v>3</v>
      </c>
      <c r="B6" s="9" t="s">
        <v>4</v>
      </c>
      <c r="C6" s="32">
        <v>10554031.63</v>
      </c>
      <c r="D6" s="32">
        <v>131958000</v>
      </c>
      <c r="E6" s="32">
        <v>9808359.04</v>
      </c>
      <c r="F6" s="22">
        <f t="shared" si="0"/>
        <v>92.93471332907119</v>
      </c>
      <c r="G6" s="22">
        <f t="shared" si="1"/>
        <v>7.432940056684702</v>
      </c>
      <c r="H6" s="14">
        <f t="shared" si="2"/>
        <v>-745672.5900000017</v>
      </c>
      <c r="J6" s="21"/>
      <c r="K6" s="21"/>
    </row>
    <row r="7" spans="1:11" ht="12.75">
      <c r="A7" s="12" t="s">
        <v>5</v>
      </c>
      <c r="B7" s="2" t="s">
        <v>6</v>
      </c>
      <c r="C7" s="33">
        <v>10553603.84</v>
      </c>
      <c r="D7" s="33">
        <v>130028000</v>
      </c>
      <c r="E7" s="33">
        <v>9807393.04</v>
      </c>
      <c r="F7" s="24">
        <f t="shared" si="0"/>
        <v>92.92932716337397</v>
      </c>
      <c r="G7" s="24">
        <f t="shared" si="1"/>
        <v>7.542523948687974</v>
      </c>
      <c r="H7" s="13">
        <f t="shared" si="2"/>
        <v>-746210.8000000007</v>
      </c>
      <c r="J7" s="21"/>
      <c r="K7" s="21"/>
    </row>
    <row r="8" spans="1:11" ht="12.75">
      <c r="A8" s="12" t="s">
        <v>7</v>
      </c>
      <c r="B8" s="2" t="s">
        <v>8</v>
      </c>
      <c r="C8" s="33">
        <v>427.79</v>
      </c>
      <c r="D8" s="33">
        <v>1930000</v>
      </c>
      <c r="E8" s="33">
        <v>966</v>
      </c>
      <c r="F8" s="24">
        <f t="shared" si="0"/>
        <v>225.81173005446598</v>
      </c>
      <c r="G8" s="24">
        <f t="shared" si="1"/>
        <v>0.050051813471502594</v>
      </c>
      <c r="H8" s="13">
        <f t="shared" si="2"/>
        <v>538.21</v>
      </c>
      <c r="J8" s="21"/>
      <c r="K8" s="21"/>
    </row>
    <row r="9" spans="1:11" s="8" customFormat="1" ht="12.75">
      <c r="A9" s="11" t="s">
        <v>9</v>
      </c>
      <c r="B9" s="9" t="s">
        <v>10</v>
      </c>
      <c r="C9" s="32">
        <v>419355.19</v>
      </c>
      <c r="D9" s="32">
        <v>0</v>
      </c>
      <c r="E9" s="32"/>
      <c r="F9" s="22">
        <f t="shared" si="0"/>
        <v>0</v>
      </c>
      <c r="G9" s="22" t="str">
        <f t="shared" si="1"/>
        <v>x</v>
      </c>
      <c r="H9" s="14">
        <f t="shared" si="2"/>
        <v>-419355.19</v>
      </c>
      <c r="J9" s="21"/>
      <c r="K9" s="21"/>
    </row>
    <row r="10" spans="1:11" ht="12.75">
      <c r="A10" s="12" t="s">
        <v>5</v>
      </c>
      <c r="B10" s="2" t="s">
        <v>6</v>
      </c>
      <c r="C10" s="33">
        <v>419355.19</v>
      </c>
      <c r="D10" s="33">
        <v>0</v>
      </c>
      <c r="E10" s="33"/>
      <c r="F10" s="24">
        <f t="shared" si="0"/>
        <v>0</v>
      </c>
      <c r="G10" s="24" t="str">
        <f t="shared" si="1"/>
        <v>x</v>
      </c>
      <c r="H10" s="13">
        <f t="shared" si="2"/>
        <v>-419355.19</v>
      </c>
      <c r="J10" s="21"/>
      <c r="K10" s="21"/>
    </row>
    <row r="11" spans="1:11" s="8" customFormat="1" ht="12.75">
      <c r="A11" s="11" t="s">
        <v>362</v>
      </c>
      <c r="B11" s="9" t="s">
        <v>363</v>
      </c>
      <c r="C11" s="32">
        <v>347314.42</v>
      </c>
      <c r="D11" s="32">
        <v>0</v>
      </c>
      <c r="E11" s="32"/>
      <c r="F11" s="22">
        <f>IF(C11=0,"x",E11/C11*100)</f>
        <v>0</v>
      </c>
      <c r="G11" s="22" t="str">
        <f>IF(D11=0,"x",E11/D11*100)</f>
        <v>x</v>
      </c>
      <c r="H11" s="14">
        <f>+E11-C11</f>
        <v>-347314.42</v>
      </c>
      <c r="J11" s="21"/>
      <c r="K11" s="21"/>
    </row>
    <row r="12" spans="1:11" ht="12.75">
      <c r="A12" s="12" t="s">
        <v>5</v>
      </c>
      <c r="B12" s="2" t="s">
        <v>6</v>
      </c>
      <c r="C12" s="33">
        <v>347314.42</v>
      </c>
      <c r="D12" s="33">
        <v>0</v>
      </c>
      <c r="E12" s="33"/>
      <c r="F12" s="24">
        <f t="shared" si="0"/>
        <v>0</v>
      </c>
      <c r="G12" s="24" t="str">
        <f t="shared" si="1"/>
        <v>x</v>
      </c>
      <c r="H12" s="13">
        <f t="shared" si="2"/>
        <v>-347314.42</v>
      </c>
      <c r="J12" s="21"/>
      <c r="K12" s="21"/>
    </row>
    <row r="13" spans="1:15" s="8" customFormat="1" ht="12.75">
      <c r="A13" s="10" t="s">
        <v>398</v>
      </c>
      <c r="B13" s="7" t="s">
        <v>399</v>
      </c>
      <c r="C13" s="32"/>
      <c r="D13" s="32">
        <v>201680000</v>
      </c>
      <c r="E13" s="32">
        <v>68993214.86</v>
      </c>
      <c r="F13" s="22" t="str">
        <f t="shared" si="0"/>
        <v>x</v>
      </c>
      <c r="G13" s="22">
        <f t="shared" si="1"/>
        <v>34.209249732249106</v>
      </c>
      <c r="H13" s="14">
        <f t="shared" si="2"/>
        <v>68993214.86</v>
      </c>
      <c r="J13" s="21"/>
      <c r="K13" s="21"/>
      <c r="L13" s="21"/>
      <c r="M13" s="21"/>
      <c r="N13" s="21"/>
      <c r="O13" s="21"/>
    </row>
    <row r="14" spans="1:11" s="8" customFormat="1" ht="12.75">
      <c r="A14" s="11" t="s">
        <v>400</v>
      </c>
      <c r="B14" s="9" t="s">
        <v>10</v>
      </c>
      <c r="C14" s="32"/>
      <c r="D14" s="32">
        <v>201680000</v>
      </c>
      <c r="E14" s="32">
        <v>68993214.86</v>
      </c>
      <c r="F14" s="22" t="str">
        <f t="shared" si="0"/>
        <v>x</v>
      </c>
      <c r="G14" s="22">
        <f t="shared" si="1"/>
        <v>34.209249732249106</v>
      </c>
      <c r="H14" s="14">
        <f t="shared" si="2"/>
        <v>68993214.86</v>
      </c>
      <c r="J14" s="21"/>
      <c r="K14" s="21"/>
    </row>
    <row r="15" spans="1:11" ht="12.75">
      <c r="A15" s="12" t="s">
        <v>5</v>
      </c>
      <c r="B15" s="2" t="s">
        <v>6</v>
      </c>
      <c r="C15" s="33"/>
      <c r="D15" s="33">
        <v>198944000</v>
      </c>
      <c r="E15" s="33">
        <v>68992336.86</v>
      </c>
      <c r="F15" s="24" t="str">
        <f>IF(C15=0,"x",E15/C15*100)</f>
        <v>x</v>
      </c>
      <c r="G15" s="24">
        <f>IF(D15=0,"x",E15/D15*100)</f>
        <v>34.67927500201062</v>
      </c>
      <c r="H15" s="13">
        <f t="shared" si="2"/>
        <v>68992336.86</v>
      </c>
      <c r="J15" s="21"/>
      <c r="K15" s="21"/>
    </row>
    <row r="16" spans="1:11" ht="12.75">
      <c r="A16" s="12" t="s">
        <v>7</v>
      </c>
      <c r="B16" s="2" t="s">
        <v>8</v>
      </c>
      <c r="C16" s="33"/>
      <c r="D16" s="33">
        <v>2736000</v>
      </c>
      <c r="E16" s="33">
        <v>878</v>
      </c>
      <c r="F16" s="24" t="str">
        <f>IF(C16=0,"x",E16/C16*100)</f>
        <v>x</v>
      </c>
      <c r="G16" s="24">
        <f>IF(D16=0,"x",E16/D16*100)</f>
        <v>0.0320906432748538</v>
      </c>
      <c r="H16" s="13">
        <f t="shared" si="2"/>
        <v>878</v>
      </c>
      <c r="J16" s="21"/>
      <c r="K16" s="21"/>
    </row>
    <row r="17" spans="1:15" s="8" customFormat="1" ht="25.5">
      <c r="A17" s="10" t="s">
        <v>11</v>
      </c>
      <c r="B17" s="7" t="s">
        <v>361</v>
      </c>
      <c r="C17" s="32">
        <v>43643.4</v>
      </c>
      <c r="D17" s="32">
        <v>863000</v>
      </c>
      <c r="E17" s="32">
        <v>39574.78</v>
      </c>
      <c r="F17" s="22">
        <f>IF(C17=0,"x",E17/C17*100)</f>
        <v>90.6775824065036</v>
      </c>
      <c r="G17" s="22">
        <f>IF(D17=0,"x",E17/D17*100)</f>
        <v>4.585721900347624</v>
      </c>
      <c r="H17" s="14">
        <f t="shared" si="2"/>
        <v>-4068.6200000000026</v>
      </c>
      <c r="J17" s="21"/>
      <c r="K17" s="21"/>
      <c r="L17" s="21"/>
      <c r="M17" s="21"/>
      <c r="N17" s="21"/>
      <c r="O17" s="21"/>
    </row>
    <row r="18" spans="1:11" s="8" customFormat="1" ht="25.5">
      <c r="A18" s="11" t="s">
        <v>12</v>
      </c>
      <c r="B18" s="9" t="s">
        <v>360</v>
      </c>
      <c r="C18" s="32">
        <v>43643.4</v>
      </c>
      <c r="D18" s="32">
        <v>863000</v>
      </c>
      <c r="E18" s="32">
        <v>39574.78</v>
      </c>
      <c r="F18" s="22">
        <f t="shared" si="0"/>
        <v>90.6775824065036</v>
      </c>
      <c r="G18" s="22">
        <f t="shared" si="1"/>
        <v>4.585721900347624</v>
      </c>
      <c r="H18" s="14">
        <f t="shared" si="2"/>
        <v>-4068.6200000000026</v>
      </c>
      <c r="J18" s="21"/>
      <c r="K18" s="21"/>
    </row>
    <row r="19" spans="1:11" ht="12.75">
      <c r="A19" s="12" t="s">
        <v>5</v>
      </c>
      <c r="B19" s="2" t="s">
        <v>6</v>
      </c>
      <c r="C19" s="33">
        <v>43643.4</v>
      </c>
      <c r="D19" s="33">
        <v>841000</v>
      </c>
      <c r="E19" s="33">
        <v>39574.78</v>
      </c>
      <c r="F19" s="24">
        <f t="shared" si="0"/>
        <v>90.6775824065036</v>
      </c>
      <c r="G19" s="24">
        <f t="shared" si="1"/>
        <v>4.705681331747919</v>
      </c>
      <c r="H19" s="13">
        <f t="shared" si="2"/>
        <v>-4068.6200000000026</v>
      </c>
      <c r="J19" s="21"/>
      <c r="K19" s="21"/>
    </row>
    <row r="20" spans="1:11" ht="12.75">
      <c r="A20" s="12" t="s">
        <v>7</v>
      </c>
      <c r="B20" s="2" t="s">
        <v>8</v>
      </c>
      <c r="C20" s="33"/>
      <c r="D20" s="33">
        <v>22000</v>
      </c>
      <c r="E20" s="33"/>
      <c r="F20" s="24" t="str">
        <f t="shared" si="0"/>
        <v>x</v>
      </c>
      <c r="G20" s="24">
        <f t="shared" si="1"/>
        <v>0</v>
      </c>
      <c r="H20" s="13">
        <f t="shared" si="2"/>
        <v>0</v>
      </c>
      <c r="J20" s="21"/>
      <c r="K20" s="21"/>
    </row>
    <row r="21" spans="1:15" s="8" customFormat="1" ht="12.75">
      <c r="A21" s="10" t="s">
        <v>13</v>
      </c>
      <c r="B21" s="7" t="s">
        <v>14</v>
      </c>
      <c r="C21" s="32">
        <v>2524043.34</v>
      </c>
      <c r="D21" s="32">
        <v>41100000</v>
      </c>
      <c r="E21" s="32">
        <v>2210550.25</v>
      </c>
      <c r="F21" s="22">
        <f t="shared" si="0"/>
        <v>87.57972634495255</v>
      </c>
      <c r="G21" s="22">
        <f t="shared" si="1"/>
        <v>5.378467761557178</v>
      </c>
      <c r="H21" s="14">
        <f t="shared" si="2"/>
        <v>-313493.08999999985</v>
      </c>
      <c r="J21" s="21"/>
      <c r="K21" s="21"/>
      <c r="L21" s="21"/>
      <c r="M21" s="21"/>
      <c r="N21" s="21"/>
      <c r="O21" s="21"/>
    </row>
    <row r="22" spans="1:11" s="8" customFormat="1" ht="12.75">
      <c r="A22" s="11" t="s">
        <v>15</v>
      </c>
      <c r="B22" s="9" t="s">
        <v>16</v>
      </c>
      <c r="C22" s="32">
        <v>2524043.34</v>
      </c>
      <c r="D22" s="32">
        <v>41100000</v>
      </c>
      <c r="E22" s="32">
        <v>2210550.25</v>
      </c>
      <c r="F22" s="22">
        <f t="shared" si="0"/>
        <v>87.57972634495255</v>
      </c>
      <c r="G22" s="22">
        <f t="shared" si="1"/>
        <v>5.378467761557178</v>
      </c>
      <c r="H22" s="14">
        <f t="shared" si="2"/>
        <v>-313493.08999999985</v>
      </c>
      <c r="J22" s="21"/>
      <c r="K22" s="21"/>
    </row>
    <row r="23" spans="1:11" ht="12.75">
      <c r="A23" s="12" t="s">
        <v>5</v>
      </c>
      <c r="B23" s="2" t="s">
        <v>6</v>
      </c>
      <c r="C23" s="33">
        <v>2524043.34</v>
      </c>
      <c r="D23" s="33">
        <v>40096500</v>
      </c>
      <c r="E23" s="33">
        <v>2210550.25</v>
      </c>
      <c r="F23" s="24">
        <f t="shared" si="0"/>
        <v>87.57972634495255</v>
      </c>
      <c r="G23" s="24">
        <f t="shared" si="1"/>
        <v>5.51307533076453</v>
      </c>
      <c r="H23" s="13">
        <f t="shared" si="2"/>
        <v>-313493.08999999985</v>
      </c>
      <c r="J23" s="21"/>
      <c r="K23" s="21"/>
    </row>
    <row r="24" spans="1:11" ht="12.75">
      <c r="A24" s="12" t="s">
        <v>7</v>
      </c>
      <c r="B24" s="2" t="s">
        <v>8</v>
      </c>
      <c r="C24" s="33"/>
      <c r="D24" s="33">
        <v>1003500</v>
      </c>
      <c r="E24" s="33"/>
      <c r="F24" s="24" t="str">
        <f t="shared" si="0"/>
        <v>x</v>
      </c>
      <c r="G24" s="24">
        <f t="shared" si="1"/>
        <v>0</v>
      </c>
      <c r="H24" s="13">
        <f t="shared" si="2"/>
        <v>0</v>
      </c>
      <c r="J24" s="21"/>
      <c r="K24" s="21"/>
    </row>
    <row r="25" spans="1:15" s="8" customFormat="1" ht="12.75">
      <c r="A25" s="10" t="s">
        <v>17</v>
      </c>
      <c r="B25" s="7" t="s">
        <v>18</v>
      </c>
      <c r="C25" s="32">
        <v>2099079.6</v>
      </c>
      <c r="D25" s="32">
        <v>27425000</v>
      </c>
      <c r="E25" s="32">
        <v>2136460.41</v>
      </c>
      <c r="F25" s="22">
        <f t="shared" si="0"/>
        <v>101.78081907899062</v>
      </c>
      <c r="G25" s="22">
        <f t="shared" si="1"/>
        <v>7.790192926162261</v>
      </c>
      <c r="H25" s="14">
        <f t="shared" si="2"/>
        <v>37380.810000000056</v>
      </c>
      <c r="J25" s="21"/>
      <c r="K25" s="21"/>
      <c r="L25" s="21"/>
      <c r="M25" s="21"/>
      <c r="N25" s="21"/>
      <c r="O25" s="21"/>
    </row>
    <row r="26" spans="1:11" s="8" customFormat="1" ht="12.75">
      <c r="A26" s="11" t="s">
        <v>19</v>
      </c>
      <c r="B26" s="9" t="s">
        <v>20</v>
      </c>
      <c r="C26" s="32">
        <v>2099079.6</v>
      </c>
      <c r="D26" s="32">
        <v>27425000</v>
      </c>
      <c r="E26" s="32">
        <v>2136460.41</v>
      </c>
      <c r="F26" s="22">
        <f t="shared" si="0"/>
        <v>101.78081907899062</v>
      </c>
      <c r="G26" s="22">
        <f t="shared" si="1"/>
        <v>7.790192926162261</v>
      </c>
      <c r="H26" s="14">
        <f t="shared" si="2"/>
        <v>37380.810000000056</v>
      </c>
      <c r="J26" s="21"/>
      <c r="K26" s="21"/>
    </row>
    <row r="27" spans="1:11" ht="12.75">
      <c r="A27" s="12" t="s">
        <v>5</v>
      </c>
      <c r="B27" s="2" t="s">
        <v>6</v>
      </c>
      <c r="C27" s="33">
        <v>2096965.1</v>
      </c>
      <c r="D27" s="33">
        <v>27138000</v>
      </c>
      <c r="E27" s="33">
        <v>2136073.9</v>
      </c>
      <c r="F27" s="24">
        <f t="shared" si="0"/>
        <v>101.86501911739016</v>
      </c>
      <c r="G27" s="24">
        <f t="shared" si="1"/>
        <v>7.871154469747217</v>
      </c>
      <c r="H27" s="13">
        <f t="shared" si="2"/>
        <v>39108.799999999814</v>
      </c>
      <c r="J27" s="21"/>
      <c r="K27" s="21"/>
    </row>
    <row r="28" spans="1:11" ht="12.75">
      <c r="A28" s="12" t="s">
        <v>7</v>
      </c>
      <c r="B28" s="2" t="s">
        <v>8</v>
      </c>
      <c r="C28" s="33">
        <v>2114.5</v>
      </c>
      <c r="D28" s="33">
        <v>287000</v>
      </c>
      <c r="E28" s="33">
        <v>386.51</v>
      </c>
      <c r="F28" s="24">
        <f t="shared" si="0"/>
        <v>18.279025774414755</v>
      </c>
      <c r="G28" s="24">
        <f t="shared" si="1"/>
        <v>0.13467247386759582</v>
      </c>
      <c r="H28" s="13">
        <f t="shared" si="2"/>
        <v>-1727.99</v>
      </c>
      <c r="J28" s="21"/>
      <c r="K28" s="21"/>
    </row>
    <row r="29" spans="1:15" s="8" customFormat="1" ht="12.75">
      <c r="A29" s="10" t="s">
        <v>21</v>
      </c>
      <c r="B29" s="7" t="s">
        <v>22</v>
      </c>
      <c r="C29" s="32">
        <v>985494.91</v>
      </c>
      <c r="D29" s="32">
        <v>13035000</v>
      </c>
      <c r="E29" s="32">
        <v>786937</v>
      </c>
      <c r="F29" s="22">
        <f t="shared" si="0"/>
        <v>79.85195986451113</v>
      </c>
      <c r="G29" s="22">
        <f t="shared" si="1"/>
        <v>6.03710778672804</v>
      </c>
      <c r="H29" s="14">
        <f t="shared" si="2"/>
        <v>-198557.91000000003</v>
      </c>
      <c r="J29" s="21"/>
      <c r="K29" s="21"/>
      <c r="L29" s="21"/>
      <c r="M29" s="21"/>
      <c r="N29" s="21"/>
      <c r="O29" s="21"/>
    </row>
    <row r="30" spans="1:11" s="8" customFormat="1" ht="12.75">
      <c r="A30" s="11" t="s">
        <v>23</v>
      </c>
      <c r="B30" s="9" t="s">
        <v>24</v>
      </c>
      <c r="C30" s="32">
        <v>985494.91</v>
      </c>
      <c r="D30" s="32">
        <v>13035000</v>
      </c>
      <c r="E30" s="32">
        <v>786937</v>
      </c>
      <c r="F30" s="22">
        <f t="shared" si="0"/>
        <v>79.85195986451113</v>
      </c>
      <c r="G30" s="22">
        <f t="shared" si="1"/>
        <v>6.03710778672804</v>
      </c>
      <c r="H30" s="14">
        <f t="shared" si="2"/>
        <v>-198557.91000000003</v>
      </c>
      <c r="J30" s="21"/>
      <c r="K30" s="21"/>
    </row>
    <row r="31" spans="1:11" ht="12.75">
      <c r="A31" s="12" t="s">
        <v>5</v>
      </c>
      <c r="B31" s="2" t="s">
        <v>6</v>
      </c>
      <c r="C31" s="33">
        <v>985494.91</v>
      </c>
      <c r="D31" s="33">
        <v>12264000</v>
      </c>
      <c r="E31" s="33">
        <v>786937</v>
      </c>
      <c r="F31" s="24">
        <f t="shared" si="0"/>
        <v>79.85195986451113</v>
      </c>
      <c r="G31" s="24">
        <f t="shared" si="1"/>
        <v>6.416642204827136</v>
      </c>
      <c r="H31" s="13">
        <f t="shared" si="2"/>
        <v>-198557.91000000003</v>
      </c>
      <c r="J31" s="21"/>
      <c r="K31" s="21"/>
    </row>
    <row r="32" spans="1:11" ht="12.75">
      <c r="A32" s="12" t="s">
        <v>7</v>
      </c>
      <c r="B32" s="2" t="s">
        <v>8</v>
      </c>
      <c r="C32" s="33"/>
      <c r="D32" s="33">
        <v>771000</v>
      </c>
      <c r="E32" s="33"/>
      <c r="F32" s="24" t="str">
        <f t="shared" si="0"/>
        <v>x</v>
      </c>
      <c r="G32" s="24">
        <f t="shared" si="1"/>
        <v>0</v>
      </c>
      <c r="H32" s="13">
        <f t="shared" si="2"/>
        <v>0</v>
      </c>
      <c r="J32" s="21"/>
      <c r="K32" s="21"/>
    </row>
    <row r="33" spans="1:15" s="8" customFormat="1" ht="12.75">
      <c r="A33" s="10" t="s">
        <v>25</v>
      </c>
      <c r="B33" s="7" t="s">
        <v>26</v>
      </c>
      <c r="C33" s="32">
        <v>9455751.68</v>
      </c>
      <c r="D33" s="32">
        <v>282354613</v>
      </c>
      <c r="E33" s="32">
        <v>27280068.68</v>
      </c>
      <c r="F33" s="22">
        <f t="shared" si="0"/>
        <v>288.50238038399925</v>
      </c>
      <c r="G33" s="22">
        <f t="shared" si="1"/>
        <v>9.66163378389713</v>
      </c>
      <c r="H33" s="14">
        <f t="shared" si="2"/>
        <v>17824317</v>
      </c>
      <c r="J33" s="21"/>
      <c r="K33" s="21"/>
      <c r="L33" s="21"/>
      <c r="M33" s="21"/>
      <c r="N33" s="21"/>
      <c r="O33" s="21"/>
    </row>
    <row r="34" spans="1:11" s="8" customFormat="1" ht="12.75">
      <c r="A34" s="11" t="s">
        <v>27</v>
      </c>
      <c r="B34" s="9" t="s">
        <v>28</v>
      </c>
      <c r="C34" s="32">
        <v>866066.31</v>
      </c>
      <c r="D34" s="32">
        <v>22767000</v>
      </c>
      <c r="E34" s="32">
        <v>838494.39</v>
      </c>
      <c r="F34" s="22">
        <f t="shared" si="0"/>
        <v>96.81641928780257</v>
      </c>
      <c r="G34" s="22">
        <f t="shared" si="1"/>
        <v>3.682937541178021</v>
      </c>
      <c r="H34" s="14">
        <f t="shared" si="2"/>
        <v>-27571.920000000042</v>
      </c>
      <c r="J34" s="21"/>
      <c r="K34" s="21"/>
    </row>
    <row r="35" spans="1:11" ht="12.75">
      <c r="A35" s="12" t="s">
        <v>5</v>
      </c>
      <c r="B35" s="2" t="s">
        <v>6</v>
      </c>
      <c r="C35" s="33">
        <v>866066.31</v>
      </c>
      <c r="D35" s="33">
        <v>21937000</v>
      </c>
      <c r="E35" s="33">
        <v>838494.39</v>
      </c>
      <c r="F35" s="24">
        <f t="shared" si="0"/>
        <v>96.81641928780257</v>
      </c>
      <c r="G35" s="24">
        <f t="shared" si="1"/>
        <v>3.8222837671513883</v>
      </c>
      <c r="H35" s="13">
        <f t="shared" si="2"/>
        <v>-27571.920000000042</v>
      </c>
      <c r="J35" s="21"/>
      <c r="K35" s="21"/>
    </row>
    <row r="36" spans="1:11" ht="12.75">
      <c r="A36" s="12" t="s">
        <v>7</v>
      </c>
      <c r="B36" s="2" t="s">
        <v>8</v>
      </c>
      <c r="C36" s="33"/>
      <c r="D36" s="33">
        <v>830000</v>
      </c>
      <c r="E36" s="33"/>
      <c r="F36" s="24" t="str">
        <f t="shared" si="0"/>
        <v>x</v>
      </c>
      <c r="G36" s="24">
        <f t="shared" si="1"/>
        <v>0</v>
      </c>
      <c r="H36" s="13">
        <f t="shared" si="2"/>
        <v>0</v>
      </c>
      <c r="J36" s="21"/>
      <c r="K36" s="21"/>
    </row>
    <row r="37" spans="1:11" s="8" customFormat="1" ht="12.75">
      <c r="A37" s="11" t="s">
        <v>29</v>
      </c>
      <c r="B37" s="9" t="s">
        <v>30</v>
      </c>
      <c r="C37" s="32">
        <v>552798.16</v>
      </c>
      <c r="D37" s="32">
        <v>8645200</v>
      </c>
      <c r="E37" s="32">
        <v>570367.01</v>
      </c>
      <c r="F37" s="22">
        <f t="shared" si="0"/>
        <v>103.17816723557836</v>
      </c>
      <c r="G37" s="22">
        <f t="shared" si="1"/>
        <v>6.597499305973257</v>
      </c>
      <c r="H37" s="14">
        <f t="shared" si="2"/>
        <v>17568.849999999977</v>
      </c>
      <c r="J37" s="21"/>
      <c r="K37" s="21"/>
    </row>
    <row r="38" spans="1:11" ht="12.75">
      <c r="A38" s="12" t="s">
        <v>5</v>
      </c>
      <c r="B38" s="2" t="s">
        <v>6</v>
      </c>
      <c r="C38" s="33">
        <v>552798.16</v>
      </c>
      <c r="D38" s="33">
        <v>8587200</v>
      </c>
      <c r="E38" s="33">
        <v>570367.01</v>
      </c>
      <c r="F38" s="24">
        <f t="shared" si="0"/>
        <v>103.17816723557836</v>
      </c>
      <c r="G38" s="24">
        <f t="shared" si="1"/>
        <v>6.642060392211664</v>
      </c>
      <c r="H38" s="13">
        <f t="shared" si="2"/>
        <v>17568.849999999977</v>
      </c>
      <c r="J38" s="21"/>
      <c r="K38" s="21"/>
    </row>
    <row r="39" spans="1:11" ht="12.75">
      <c r="A39" s="12" t="s">
        <v>7</v>
      </c>
      <c r="B39" s="2" t="s">
        <v>8</v>
      </c>
      <c r="C39" s="33"/>
      <c r="D39" s="33">
        <v>58000</v>
      </c>
      <c r="E39" s="33"/>
      <c r="F39" s="24" t="str">
        <f t="shared" si="0"/>
        <v>x</v>
      </c>
      <c r="G39" s="24">
        <f t="shared" si="1"/>
        <v>0</v>
      </c>
      <c r="H39" s="13">
        <f t="shared" si="2"/>
        <v>0</v>
      </c>
      <c r="J39" s="21"/>
      <c r="K39" s="21"/>
    </row>
    <row r="40" spans="1:11" s="8" customFormat="1" ht="12.75">
      <c r="A40" s="11" t="s">
        <v>31</v>
      </c>
      <c r="B40" s="9" t="s">
        <v>32</v>
      </c>
      <c r="C40" s="32">
        <v>954928.34</v>
      </c>
      <c r="D40" s="32">
        <v>112083859</v>
      </c>
      <c r="E40" s="32">
        <v>18359394.85</v>
      </c>
      <c r="F40" s="22">
        <f t="shared" si="0"/>
        <v>1922.5939875237132</v>
      </c>
      <c r="G40" s="22">
        <f t="shared" si="1"/>
        <v>16.380052412363856</v>
      </c>
      <c r="H40" s="14">
        <f t="shared" si="2"/>
        <v>17404466.51</v>
      </c>
      <c r="J40" s="21"/>
      <c r="K40" s="21"/>
    </row>
    <row r="41" spans="1:11" ht="12.75">
      <c r="A41" s="12" t="s">
        <v>5</v>
      </c>
      <c r="B41" s="2" t="s">
        <v>6</v>
      </c>
      <c r="C41" s="33">
        <v>954928.34</v>
      </c>
      <c r="D41" s="33">
        <v>111748859</v>
      </c>
      <c r="E41" s="33">
        <v>18359394.85</v>
      </c>
      <c r="F41" s="24">
        <f t="shared" si="0"/>
        <v>1922.5939875237132</v>
      </c>
      <c r="G41" s="24">
        <f t="shared" si="1"/>
        <v>16.429156426554655</v>
      </c>
      <c r="H41" s="13">
        <f t="shared" si="2"/>
        <v>17404466.51</v>
      </c>
      <c r="J41" s="21"/>
      <c r="K41" s="21"/>
    </row>
    <row r="42" spans="1:11" ht="12.75">
      <c r="A42" s="12" t="s">
        <v>7</v>
      </c>
      <c r="B42" s="2" t="s">
        <v>8</v>
      </c>
      <c r="C42" s="33"/>
      <c r="D42" s="33">
        <v>335000</v>
      </c>
      <c r="E42" s="33"/>
      <c r="F42" s="24" t="str">
        <f t="shared" si="0"/>
        <v>x</v>
      </c>
      <c r="G42" s="24">
        <f t="shared" si="1"/>
        <v>0</v>
      </c>
      <c r="H42" s="13">
        <f t="shared" si="2"/>
        <v>0</v>
      </c>
      <c r="J42" s="21"/>
      <c r="K42" s="21"/>
    </row>
    <row r="43" spans="1:11" s="8" customFormat="1" ht="25.5">
      <c r="A43" s="11" t="s">
        <v>33</v>
      </c>
      <c r="B43" s="9" t="s">
        <v>401</v>
      </c>
      <c r="C43" s="32">
        <v>198857.57</v>
      </c>
      <c r="D43" s="32">
        <v>2949000</v>
      </c>
      <c r="E43" s="32">
        <v>195563.98</v>
      </c>
      <c r="F43" s="22">
        <f t="shared" si="0"/>
        <v>98.34374421853792</v>
      </c>
      <c r="G43" s="22">
        <f t="shared" si="1"/>
        <v>6.631535435740929</v>
      </c>
      <c r="H43" s="14">
        <f t="shared" si="2"/>
        <v>-3293.5899999999965</v>
      </c>
      <c r="J43" s="21"/>
      <c r="K43" s="21"/>
    </row>
    <row r="44" spans="1:11" ht="12.75">
      <c r="A44" s="12" t="s">
        <v>5</v>
      </c>
      <c r="B44" s="2" t="s">
        <v>6</v>
      </c>
      <c r="C44" s="33">
        <v>198857.57</v>
      </c>
      <c r="D44" s="33">
        <v>2927000</v>
      </c>
      <c r="E44" s="33">
        <v>195563.98</v>
      </c>
      <c r="F44" s="24">
        <f t="shared" si="0"/>
        <v>98.34374421853792</v>
      </c>
      <c r="G44" s="24">
        <f t="shared" si="1"/>
        <v>6.681379569525111</v>
      </c>
      <c r="H44" s="13">
        <f t="shared" si="2"/>
        <v>-3293.5899999999965</v>
      </c>
      <c r="J44" s="21"/>
      <c r="K44" s="21"/>
    </row>
    <row r="45" spans="1:11" ht="12.75">
      <c r="A45" s="12" t="s">
        <v>7</v>
      </c>
      <c r="B45" s="2" t="s">
        <v>8</v>
      </c>
      <c r="C45" s="33"/>
      <c r="D45" s="33">
        <v>22000</v>
      </c>
      <c r="E45" s="33"/>
      <c r="F45" s="24" t="str">
        <f t="shared" si="0"/>
        <v>x</v>
      </c>
      <c r="G45" s="24">
        <f t="shared" si="1"/>
        <v>0</v>
      </c>
      <c r="H45" s="13">
        <f t="shared" si="2"/>
        <v>0</v>
      </c>
      <c r="J45" s="21"/>
      <c r="K45" s="21"/>
    </row>
    <row r="46" spans="1:11" s="8" customFormat="1" ht="12.75">
      <c r="A46" s="11" t="s">
        <v>34</v>
      </c>
      <c r="B46" s="9" t="s">
        <v>35</v>
      </c>
      <c r="C46" s="32">
        <v>1965222.95</v>
      </c>
      <c r="D46" s="32">
        <v>37174010</v>
      </c>
      <c r="E46" s="32">
        <v>2003320.57</v>
      </c>
      <c r="F46" s="22">
        <f t="shared" si="0"/>
        <v>101.93859022458496</v>
      </c>
      <c r="G46" s="22">
        <f t="shared" si="1"/>
        <v>5.38903543093683</v>
      </c>
      <c r="H46" s="14">
        <f t="shared" si="2"/>
        <v>38097.62000000011</v>
      </c>
      <c r="J46" s="21"/>
      <c r="K46" s="21"/>
    </row>
    <row r="47" spans="1:11" ht="12.75">
      <c r="A47" s="12" t="s">
        <v>5</v>
      </c>
      <c r="B47" s="2" t="s">
        <v>6</v>
      </c>
      <c r="C47" s="33">
        <v>1965222.95</v>
      </c>
      <c r="D47" s="33">
        <v>37139010</v>
      </c>
      <c r="E47" s="33">
        <v>2003320.57</v>
      </c>
      <c r="F47" s="24">
        <f t="shared" si="0"/>
        <v>101.93859022458496</v>
      </c>
      <c r="G47" s="24">
        <f t="shared" si="1"/>
        <v>5.394114086509037</v>
      </c>
      <c r="H47" s="13">
        <f t="shared" si="2"/>
        <v>38097.62000000011</v>
      </c>
      <c r="J47" s="21"/>
      <c r="K47" s="21"/>
    </row>
    <row r="48" spans="1:11" ht="12.75">
      <c r="A48" s="12" t="s">
        <v>7</v>
      </c>
      <c r="B48" s="2" t="s">
        <v>8</v>
      </c>
      <c r="C48" s="33"/>
      <c r="D48" s="33">
        <v>35000</v>
      </c>
      <c r="E48" s="33"/>
      <c r="F48" s="24" t="str">
        <f t="shared" si="0"/>
        <v>x</v>
      </c>
      <c r="G48" s="24">
        <f t="shared" si="1"/>
        <v>0</v>
      </c>
      <c r="H48" s="13">
        <f t="shared" si="2"/>
        <v>0</v>
      </c>
      <c r="J48" s="21"/>
      <c r="K48" s="21"/>
    </row>
    <row r="49" spans="1:11" s="8" customFormat="1" ht="12.75">
      <c r="A49" s="11" t="s">
        <v>36</v>
      </c>
      <c r="B49" s="9" t="s">
        <v>37</v>
      </c>
      <c r="C49" s="32">
        <v>263484.22</v>
      </c>
      <c r="D49" s="32">
        <v>4819510</v>
      </c>
      <c r="E49" s="32">
        <v>257225.7</v>
      </c>
      <c r="F49" s="22">
        <f t="shared" si="0"/>
        <v>97.62470784777929</v>
      </c>
      <c r="G49" s="22">
        <f t="shared" si="1"/>
        <v>5.337175356000921</v>
      </c>
      <c r="H49" s="14">
        <f t="shared" si="2"/>
        <v>-6258.51999999996</v>
      </c>
      <c r="J49" s="21"/>
      <c r="K49" s="21"/>
    </row>
    <row r="50" spans="1:11" ht="12.75">
      <c r="A50" s="12" t="s">
        <v>5</v>
      </c>
      <c r="B50" s="2" t="s">
        <v>6</v>
      </c>
      <c r="C50" s="33">
        <v>263484.22</v>
      </c>
      <c r="D50" s="33">
        <v>4790510</v>
      </c>
      <c r="E50" s="33">
        <v>257223.7</v>
      </c>
      <c r="F50" s="24">
        <f t="shared" si="0"/>
        <v>97.62394878903945</v>
      </c>
      <c r="G50" s="24">
        <f t="shared" si="1"/>
        <v>5.36944291943864</v>
      </c>
      <c r="H50" s="13">
        <f t="shared" si="2"/>
        <v>-6260.51999999996</v>
      </c>
      <c r="J50" s="21"/>
      <c r="K50" s="21"/>
    </row>
    <row r="51" spans="1:11" ht="12.75">
      <c r="A51" s="12" t="s">
        <v>7</v>
      </c>
      <c r="B51" s="2" t="s">
        <v>8</v>
      </c>
      <c r="C51" s="33"/>
      <c r="D51" s="33">
        <v>29000</v>
      </c>
      <c r="E51" s="33">
        <v>2</v>
      </c>
      <c r="F51" s="24" t="str">
        <f t="shared" si="0"/>
        <v>x</v>
      </c>
      <c r="G51" s="24">
        <f t="shared" si="1"/>
        <v>0.006896551724137931</v>
      </c>
      <c r="H51" s="13">
        <f t="shared" si="2"/>
        <v>2</v>
      </c>
      <c r="J51" s="21"/>
      <c r="K51" s="21"/>
    </row>
    <row r="52" spans="1:11" s="8" customFormat="1" ht="25.5">
      <c r="A52" s="11" t="s">
        <v>38</v>
      </c>
      <c r="B52" s="9" t="s">
        <v>402</v>
      </c>
      <c r="C52" s="32">
        <v>2164931.1</v>
      </c>
      <c r="D52" s="32">
        <v>35236500</v>
      </c>
      <c r="E52" s="32">
        <v>1968534.92</v>
      </c>
      <c r="F52" s="22">
        <f t="shared" si="0"/>
        <v>90.92829420760779</v>
      </c>
      <c r="G52" s="22">
        <f t="shared" si="1"/>
        <v>5.586635789593177</v>
      </c>
      <c r="H52" s="14">
        <f t="shared" si="2"/>
        <v>-196396.18000000017</v>
      </c>
      <c r="J52" s="21"/>
      <c r="K52" s="21"/>
    </row>
    <row r="53" spans="1:11" ht="12.75">
      <c r="A53" s="12" t="s">
        <v>5</v>
      </c>
      <c r="B53" s="2" t="s">
        <v>6</v>
      </c>
      <c r="C53" s="33">
        <v>2164931.1</v>
      </c>
      <c r="D53" s="33">
        <v>34386500</v>
      </c>
      <c r="E53" s="33">
        <v>1968534.92</v>
      </c>
      <c r="F53" s="24">
        <f t="shared" si="0"/>
        <v>90.92829420760779</v>
      </c>
      <c r="G53" s="24">
        <f t="shared" si="1"/>
        <v>5.724731856978757</v>
      </c>
      <c r="H53" s="13">
        <f t="shared" si="2"/>
        <v>-196396.18000000017</v>
      </c>
      <c r="J53" s="21"/>
      <c r="K53" s="21"/>
    </row>
    <row r="54" spans="1:11" ht="12.75">
      <c r="A54" s="12" t="s">
        <v>7</v>
      </c>
      <c r="B54" s="2" t="s">
        <v>8</v>
      </c>
      <c r="C54" s="33"/>
      <c r="D54" s="33">
        <v>850000</v>
      </c>
      <c r="E54" s="33"/>
      <c r="F54" s="24" t="str">
        <f t="shared" si="0"/>
        <v>x</v>
      </c>
      <c r="G54" s="24">
        <f t="shared" si="1"/>
        <v>0</v>
      </c>
      <c r="H54" s="13">
        <f t="shared" si="2"/>
        <v>0</v>
      </c>
      <c r="J54" s="21"/>
      <c r="K54" s="21"/>
    </row>
    <row r="55" spans="1:11" s="8" customFormat="1" ht="12.75">
      <c r="A55" s="11" t="s">
        <v>39</v>
      </c>
      <c r="B55" s="9" t="s">
        <v>40</v>
      </c>
      <c r="C55" s="32">
        <v>82622.96</v>
      </c>
      <c r="D55" s="32">
        <v>1036220</v>
      </c>
      <c r="E55" s="32">
        <v>69477.2</v>
      </c>
      <c r="F55" s="22">
        <f t="shared" si="0"/>
        <v>84.08945891069504</v>
      </c>
      <c r="G55" s="22">
        <f t="shared" si="1"/>
        <v>6.704869622280983</v>
      </c>
      <c r="H55" s="14">
        <f t="shared" si="2"/>
        <v>-13145.76000000001</v>
      </c>
      <c r="J55" s="21"/>
      <c r="K55" s="21"/>
    </row>
    <row r="56" spans="1:11" ht="12.75">
      <c r="A56" s="12" t="s">
        <v>5</v>
      </c>
      <c r="B56" s="2" t="s">
        <v>6</v>
      </c>
      <c r="C56" s="33">
        <v>82622.96</v>
      </c>
      <c r="D56" s="33">
        <v>1018220</v>
      </c>
      <c r="E56" s="33">
        <v>69477.2</v>
      </c>
      <c r="F56" s="24">
        <f t="shared" si="0"/>
        <v>84.08945891069504</v>
      </c>
      <c r="G56" s="24">
        <f t="shared" si="1"/>
        <v>6.823397694015046</v>
      </c>
      <c r="H56" s="13">
        <f t="shared" si="2"/>
        <v>-13145.76000000001</v>
      </c>
      <c r="J56" s="21"/>
      <c r="K56" s="21"/>
    </row>
    <row r="57" spans="1:11" ht="12.75">
      <c r="A57" s="12" t="s">
        <v>7</v>
      </c>
      <c r="B57" s="2" t="s">
        <v>8</v>
      </c>
      <c r="C57" s="33"/>
      <c r="D57" s="33">
        <v>18000</v>
      </c>
      <c r="E57" s="33"/>
      <c r="F57" s="24" t="str">
        <f t="shared" si="0"/>
        <v>x</v>
      </c>
      <c r="G57" s="24">
        <f t="shared" si="1"/>
        <v>0</v>
      </c>
      <c r="H57" s="13">
        <f t="shared" si="2"/>
        <v>0</v>
      </c>
      <c r="J57" s="21"/>
      <c r="K57" s="21"/>
    </row>
    <row r="58" spans="1:11" s="8" customFormat="1" ht="12.75">
      <c r="A58" s="11" t="s">
        <v>41</v>
      </c>
      <c r="B58" s="9" t="s">
        <v>42</v>
      </c>
      <c r="C58" s="32">
        <v>116344.55</v>
      </c>
      <c r="D58" s="32">
        <v>1764880</v>
      </c>
      <c r="E58" s="32">
        <v>115005.5</v>
      </c>
      <c r="F58" s="22">
        <f t="shared" si="0"/>
        <v>98.84906512595562</v>
      </c>
      <c r="G58" s="22">
        <f t="shared" si="1"/>
        <v>6.516335388241694</v>
      </c>
      <c r="H58" s="14">
        <f t="shared" si="2"/>
        <v>-1339.050000000003</v>
      </c>
      <c r="J58" s="21"/>
      <c r="K58" s="21"/>
    </row>
    <row r="59" spans="1:11" ht="12.75">
      <c r="A59" s="12" t="s">
        <v>5</v>
      </c>
      <c r="B59" s="2" t="s">
        <v>6</v>
      </c>
      <c r="C59" s="33">
        <v>116344.55</v>
      </c>
      <c r="D59" s="33">
        <v>1742880</v>
      </c>
      <c r="E59" s="33">
        <v>115005.5</v>
      </c>
      <c r="F59" s="24">
        <f t="shared" si="0"/>
        <v>98.84906512595562</v>
      </c>
      <c r="G59" s="24">
        <f t="shared" si="1"/>
        <v>6.598589690627008</v>
      </c>
      <c r="H59" s="13">
        <f t="shared" si="2"/>
        <v>-1339.050000000003</v>
      </c>
      <c r="J59" s="21"/>
      <c r="K59" s="21"/>
    </row>
    <row r="60" spans="1:11" ht="12.75">
      <c r="A60" s="12" t="s">
        <v>7</v>
      </c>
      <c r="B60" s="2" t="s">
        <v>8</v>
      </c>
      <c r="C60" s="33"/>
      <c r="D60" s="33">
        <v>22000</v>
      </c>
      <c r="E60" s="33"/>
      <c r="F60" s="24" t="str">
        <f t="shared" si="0"/>
        <v>x</v>
      </c>
      <c r="G60" s="24">
        <f t="shared" si="1"/>
        <v>0</v>
      </c>
      <c r="H60" s="13">
        <f t="shared" si="2"/>
        <v>0</v>
      </c>
      <c r="J60" s="21"/>
      <c r="K60" s="21"/>
    </row>
    <row r="61" spans="1:11" s="8" customFormat="1" ht="12.75">
      <c r="A61" s="11" t="s">
        <v>43</v>
      </c>
      <c r="B61" s="9" t="s">
        <v>403</v>
      </c>
      <c r="C61" s="32">
        <v>907720.26</v>
      </c>
      <c r="D61" s="32">
        <v>10928000</v>
      </c>
      <c r="E61" s="32">
        <v>851837.49</v>
      </c>
      <c r="F61" s="22">
        <f t="shared" si="0"/>
        <v>93.84361322947666</v>
      </c>
      <c r="G61" s="22">
        <f t="shared" si="1"/>
        <v>7.79499899341142</v>
      </c>
      <c r="H61" s="14">
        <f t="shared" si="2"/>
        <v>-55882.77000000002</v>
      </c>
      <c r="J61" s="21"/>
      <c r="K61" s="21"/>
    </row>
    <row r="62" spans="1:11" ht="12.75">
      <c r="A62" s="12" t="s">
        <v>5</v>
      </c>
      <c r="B62" s="2" t="s">
        <v>6</v>
      </c>
      <c r="C62" s="33">
        <v>907720.26</v>
      </c>
      <c r="D62" s="33">
        <v>10876000</v>
      </c>
      <c r="E62" s="33">
        <v>851837.49</v>
      </c>
      <c r="F62" s="24">
        <f t="shared" si="0"/>
        <v>93.84361322947666</v>
      </c>
      <c r="G62" s="24">
        <f t="shared" si="1"/>
        <v>7.832268205222507</v>
      </c>
      <c r="H62" s="13">
        <f t="shared" si="2"/>
        <v>-55882.77000000002</v>
      </c>
      <c r="J62" s="21"/>
      <c r="K62" s="21"/>
    </row>
    <row r="63" spans="1:11" ht="12.75">
      <c r="A63" s="12" t="s">
        <v>7</v>
      </c>
      <c r="B63" s="2" t="s">
        <v>8</v>
      </c>
      <c r="C63" s="33"/>
      <c r="D63" s="33">
        <v>52000</v>
      </c>
      <c r="E63" s="33"/>
      <c r="F63" s="24" t="str">
        <f t="shared" si="0"/>
        <v>x</v>
      </c>
      <c r="G63" s="24">
        <f t="shared" si="1"/>
        <v>0</v>
      </c>
      <c r="H63" s="13">
        <f t="shared" si="2"/>
        <v>0</v>
      </c>
      <c r="J63" s="21"/>
      <c r="K63" s="21"/>
    </row>
    <row r="64" spans="1:11" s="8" customFormat="1" ht="12.75">
      <c r="A64" s="11" t="s">
        <v>44</v>
      </c>
      <c r="B64" s="9" t="s">
        <v>45</v>
      </c>
      <c r="C64" s="32">
        <v>511045.42</v>
      </c>
      <c r="D64" s="32">
        <v>29312700</v>
      </c>
      <c r="E64" s="32">
        <v>1286105.31</v>
      </c>
      <c r="F64" s="22">
        <f t="shared" si="0"/>
        <v>251.66164486906078</v>
      </c>
      <c r="G64" s="22">
        <f t="shared" si="1"/>
        <v>4.38753615327145</v>
      </c>
      <c r="H64" s="14">
        <f t="shared" si="2"/>
        <v>775059.8900000001</v>
      </c>
      <c r="J64" s="21"/>
      <c r="K64" s="21"/>
    </row>
    <row r="65" spans="1:11" ht="12.75">
      <c r="A65" s="12" t="s">
        <v>5</v>
      </c>
      <c r="B65" s="2" t="s">
        <v>6</v>
      </c>
      <c r="C65" s="33">
        <v>486109.56</v>
      </c>
      <c r="D65" s="33">
        <v>28636700</v>
      </c>
      <c r="E65" s="33">
        <v>1286105.31</v>
      </c>
      <c r="F65" s="24">
        <f aca="true" t="shared" si="3" ref="F65:F138">IF(C65=0,"x",E65/C65*100)</f>
        <v>264.57107940851853</v>
      </c>
      <c r="G65" s="24">
        <f aca="true" t="shared" si="4" ref="G65:G138">IF(D65=0,"x",E65/D65*100)</f>
        <v>4.491108647295254</v>
      </c>
      <c r="H65" s="13">
        <f aca="true" t="shared" si="5" ref="H65:H138">+E65-C65</f>
        <v>799995.75</v>
      </c>
      <c r="J65" s="21"/>
      <c r="K65" s="21"/>
    </row>
    <row r="66" spans="1:11" ht="12.75">
      <c r="A66" s="12" t="s">
        <v>7</v>
      </c>
      <c r="B66" s="2" t="s">
        <v>8</v>
      </c>
      <c r="C66" s="33">
        <v>24935.86</v>
      </c>
      <c r="D66" s="33">
        <v>676000</v>
      </c>
      <c r="E66" s="33"/>
      <c r="F66" s="24">
        <f t="shared" si="3"/>
        <v>0</v>
      </c>
      <c r="G66" s="24">
        <f t="shared" si="4"/>
        <v>0</v>
      </c>
      <c r="H66" s="13">
        <f t="shared" si="5"/>
        <v>-24935.86</v>
      </c>
      <c r="J66" s="21"/>
      <c r="K66" s="21"/>
    </row>
    <row r="67" spans="1:11" s="8" customFormat="1" ht="12.75">
      <c r="A67" s="11" t="s">
        <v>46</v>
      </c>
      <c r="B67" s="9" t="s">
        <v>47</v>
      </c>
      <c r="C67" s="32">
        <v>284076.06</v>
      </c>
      <c r="D67" s="32">
        <v>4374211</v>
      </c>
      <c r="E67" s="32">
        <v>149239.27</v>
      </c>
      <c r="F67" s="22">
        <f t="shared" si="3"/>
        <v>52.53496897978661</v>
      </c>
      <c r="G67" s="22">
        <f t="shared" si="4"/>
        <v>3.4117986077946396</v>
      </c>
      <c r="H67" s="14">
        <f t="shared" si="5"/>
        <v>-134836.79</v>
      </c>
      <c r="J67" s="21"/>
      <c r="K67" s="21"/>
    </row>
    <row r="68" spans="1:11" ht="12.75">
      <c r="A68" s="12" t="s">
        <v>5</v>
      </c>
      <c r="B68" s="2" t="s">
        <v>6</v>
      </c>
      <c r="C68" s="33">
        <v>284076.06</v>
      </c>
      <c r="D68" s="33">
        <v>4296711</v>
      </c>
      <c r="E68" s="33">
        <v>149239.27</v>
      </c>
      <c r="F68" s="24">
        <f t="shared" si="3"/>
        <v>52.53496897978661</v>
      </c>
      <c r="G68" s="24">
        <f t="shared" si="4"/>
        <v>3.47333739690661</v>
      </c>
      <c r="H68" s="13">
        <f t="shared" si="5"/>
        <v>-134836.79</v>
      </c>
      <c r="J68" s="21"/>
      <c r="K68" s="21"/>
    </row>
    <row r="69" spans="1:11" ht="12.75">
      <c r="A69" s="12" t="s">
        <v>7</v>
      </c>
      <c r="B69" s="2" t="s">
        <v>8</v>
      </c>
      <c r="C69" s="33"/>
      <c r="D69" s="33">
        <v>77500</v>
      </c>
      <c r="E69" s="33"/>
      <c r="F69" s="24" t="str">
        <f t="shared" si="3"/>
        <v>x</v>
      </c>
      <c r="G69" s="24">
        <f t="shared" si="4"/>
        <v>0</v>
      </c>
      <c r="H69" s="13">
        <f t="shared" si="5"/>
        <v>0</v>
      </c>
      <c r="J69" s="21"/>
      <c r="K69" s="21"/>
    </row>
    <row r="70" spans="1:11" s="8" customFormat="1" ht="12.75">
      <c r="A70" s="11" t="s">
        <v>371</v>
      </c>
      <c r="B70" s="9" t="s">
        <v>378</v>
      </c>
      <c r="C70" s="32">
        <v>52343.74</v>
      </c>
      <c r="D70" s="32">
        <v>427300</v>
      </c>
      <c r="E70" s="32">
        <v>32099.28</v>
      </c>
      <c r="F70" s="22">
        <f t="shared" si="3"/>
        <v>61.32400932757193</v>
      </c>
      <c r="G70" s="22">
        <f t="shared" si="4"/>
        <v>7.51211794991809</v>
      </c>
      <c r="H70" s="14">
        <f t="shared" si="5"/>
        <v>-20244.46</v>
      </c>
      <c r="J70" s="21"/>
      <c r="K70" s="21"/>
    </row>
    <row r="71" spans="1:11" ht="12.75">
      <c r="A71" s="12" t="s">
        <v>5</v>
      </c>
      <c r="B71" s="2" t="s">
        <v>6</v>
      </c>
      <c r="C71" s="33">
        <v>52343.74</v>
      </c>
      <c r="D71" s="33">
        <v>411000</v>
      </c>
      <c r="E71" s="33">
        <v>32099.28</v>
      </c>
      <c r="F71" s="24">
        <f t="shared" si="3"/>
        <v>61.32400932757193</v>
      </c>
      <c r="G71" s="24">
        <f t="shared" si="4"/>
        <v>7.810043795620437</v>
      </c>
      <c r="H71" s="13">
        <f t="shared" si="5"/>
        <v>-20244.46</v>
      </c>
      <c r="J71" s="21"/>
      <c r="K71" s="21"/>
    </row>
    <row r="72" spans="1:11" ht="12.75">
      <c r="A72" s="12" t="s">
        <v>7</v>
      </c>
      <c r="B72" s="2" t="s">
        <v>8</v>
      </c>
      <c r="C72" s="33"/>
      <c r="D72" s="33">
        <v>16300</v>
      </c>
      <c r="E72" s="33"/>
      <c r="F72" s="24" t="str">
        <f t="shared" si="3"/>
        <v>x</v>
      </c>
      <c r="G72" s="24">
        <f t="shared" si="4"/>
        <v>0</v>
      </c>
      <c r="H72" s="13">
        <f t="shared" si="5"/>
        <v>0</v>
      </c>
      <c r="J72" s="21"/>
      <c r="K72" s="21"/>
    </row>
    <row r="73" spans="1:11" s="8" customFormat="1" ht="12.75">
      <c r="A73" s="11" t="s">
        <v>48</v>
      </c>
      <c r="B73" s="9" t="s">
        <v>49</v>
      </c>
      <c r="C73" s="32">
        <v>116150.43</v>
      </c>
      <c r="D73" s="32">
        <v>4726713</v>
      </c>
      <c r="E73" s="32">
        <v>122849.54</v>
      </c>
      <c r="F73" s="22">
        <f t="shared" si="3"/>
        <v>105.76761532436858</v>
      </c>
      <c r="G73" s="22">
        <f t="shared" si="4"/>
        <v>2.5990480065110786</v>
      </c>
      <c r="H73" s="14">
        <f t="shared" si="5"/>
        <v>6699.110000000001</v>
      </c>
      <c r="J73" s="21"/>
      <c r="K73" s="21"/>
    </row>
    <row r="74" spans="1:11" ht="12.75">
      <c r="A74" s="12" t="s">
        <v>5</v>
      </c>
      <c r="B74" s="2" t="s">
        <v>6</v>
      </c>
      <c r="C74" s="33">
        <v>114475.43</v>
      </c>
      <c r="D74" s="33">
        <v>4707713</v>
      </c>
      <c r="E74" s="33">
        <v>122849.54</v>
      </c>
      <c r="F74" s="24">
        <f t="shared" si="3"/>
        <v>107.31520292170993</v>
      </c>
      <c r="G74" s="24">
        <f t="shared" si="4"/>
        <v>2.6095375822612805</v>
      </c>
      <c r="H74" s="13">
        <f t="shared" si="5"/>
        <v>8374.11</v>
      </c>
      <c r="J74" s="21"/>
      <c r="K74" s="21"/>
    </row>
    <row r="75" spans="1:11" ht="12.75">
      <c r="A75" s="12" t="s">
        <v>7</v>
      </c>
      <c r="B75" s="2" t="s">
        <v>8</v>
      </c>
      <c r="C75" s="33">
        <v>1675</v>
      </c>
      <c r="D75" s="33">
        <v>19000</v>
      </c>
      <c r="E75" s="33"/>
      <c r="F75" s="24">
        <f t="shared" si="3"/>
        <v>0</v>
      </c>
      <c r="G75" s="24">
        <f t="shared" si="4"/>
        <v>0</v>
      </c>
      <c r="H75" s="13">
        <f t="shared" si="5"/>
        <v>-1675</v>
      </c>
      <c r="J75" s="21"/>
      <c r="K75" s="21"/>
    </row>
    <row r="76" spans="1:11" s="8" customFormat="1" ht="12.75">
      <c r="A76" s="11" t="s">
        <v>372</v>
      </c>
      <c r="B76" s="9" t="s">
        <v>379</v>
      </c>
      <c r="C76" s="32">
        <v>330955.71</v>
      </c>
      <c r="D76" s="32">
        <v>4855160</v>
      </c>
      <c r="E76" s="32">
        <v>359171.71</v>
      </c>
      <c r="F76" s="22">
        <f t="shared" si="3"/>
        <v>108.52561208265601</v>
      </c>
      <c r="G76" s="22">
        <f t="shared" si="4"/>
        <v>7.39773169164353</v>
      </c>
      <c r="H76" s="14">
        <f t="shared" si="5"/>
        <v>28216</v>
      </c>
      <c r="J76" s="21"/>
      <c r="K76" s="21"/>
    </row>
    <row r="77" spans="1:11" ht="12.75">
      <c r="A77" s="12" t="s">
        <v>5</v>
      </c>
      <c r="B77" s="2" t="s">
        <v>6</v>
      </c>
      <c r="C77" s="33">
        <v>330955.71</v>
      </c>
      <c r="D77" s="33">
        <v>4733360</v>
      </c>
      <c r="E77" s="33">
        <v>359171.71</v>
      </c>
      <c r="F77" s="24">
        <f t="shared" si="3"/>
        <v>108.52561208265601</v>
      </c>
      <c r="G77" s="24">
        <f t="shared" si="4"/>
        <v>7.588091968495952</v>
      </c>
      <c r="H77" s="13">
        <f t="shared" si="5"/>
        <v>28216</v>
      </c>
      <c r="J77" s="21"/>
      <c r="K77" s="21"/>
    </row>
    <row r="78" spans="1:11" ht="12.75">
      <c r="A78" s="12" t="s">
        <v>7</v>
      </c>
      <c r="B78" s="2" t="s">
        <v>8</v>
      </c>
      <c r="C78" s="33"/>
      <c r="D78" s="33">
        <v>121800</v>
      </c>
      <c r="E78" s="33"/>
      <c r="F78" s="24" t="str">
        <f t="shared" si="3"/>
        <v>x</v>
      </c>
      <c r="G78" s="24">
        <f t="shared" si="4"/>
        <v>0</v>
      </c>
      <c r="H78" s="13">
        <f t="shared" si="5"/>
        <v>0</v>
      </c>
      <c r="J78" s="21"/>
      <c r="K78" s="21"/>
    </row>
    <row r="79" spans="1:11" s="8" customFormat="1" ht="12.75">
      <c r="A79" s="11" t="s">
        <v>50</v>
      </c>
      <c r="B79" s="9" t="s">
        <v>51</v>
      </c>
      <c r="C79" s="32">
        <v>88203.9</v>
      </c>
      <c r="D79" s="32">
        <v>1254350</v>
      </c>
      <c r="E79" s="32">
        <v>101381.96</v>
      </c>
      <c r="F79" s="22">
        <f t="shared" si="3"/>
        <v>114.9404504789471</v>
      </c>
      <c r="G79" s="22">
        <f t="shared" si="4"/>
        <v>8.082429943795592</v>
      </c>
      <c r="H79" s="14">
        <f t="shared" si="5"/>
        <v>13178.060000000012</v>
      </c>
      <c r="J79" s="21"/>
      <c r="K79" s="21"/>
    </row>
    <row r="80" spans="1:11" ht="12.75">
      <c r="A80" s="12" t="s">
        <v>5</v>
      </c>
      <c r="B80" s="2" t="s">
        <v>6</v>
      </c>
      <c r="C80" s="33">
        <v>88203.9</v>
      </c>
      <c r="D80" s="33">
        <v>1234350</v>
      </c>
      <c r="E80" s="33">
        <v>101381.96</v>
      </c>
      <c r="F80" s="24">
        <f t="shared" si="3"/>
        <v>114.9404504789471</v>
      </c>
      <c r="G80" s="24">
        <f t="shared" si="4"/>
        <v>8.213388423056669</v>
      </c>
      <c r="H80" s="13">
        <f t="shared" si="5"/>
        <v>13178.060000000012</v>
      </c>
      <c r="J80" s="21"/>
      <c r="K80" s="21"/>
    </row>
    <row r="81" spans="1:11" ht="12.75">
      <c r="A81" s="12" t="s">
        <v>7</v>
      </c>
      <c r="B81" s="2" t="s">
        <v>8</v>
      </c>
      <c r="C81" s="33"/>
      <c r="D81" s="33">
        <v>20000</v>
      </c>
      <c r="E81" s="33"/>
      <c r="F81" s="24" t="str">
        <f t="shared" si="3"/>
        <v>x</v>
      </c>
      <c r="G81" s="24">
        <f t="shared" si="4"/>
        <v>0</v>
      </c>
      <c r="H81" s="13">
        <f t="shared" si="5"/>
        <v>0</v>
      </c>
      <c r="J81" s="21"/>
      <c r="K81" s="21"/>
    </row>
    <row r="82" spans="1:15" s="8" customFormat="1" ht="12.75">
      <c r="A82" s="10" t="s">
        <v>52</v>
      </c>
      <c r="B82" s="7" t="s">
        <v>53</v>
      </c>
      <c r="C82" s="32">
        <v>2323026692.94</v>
      </c>
      <c r="D82" s="32">
        <v>19426816963</v>
      </c>
      <c r="E82" s="32">
        <v>2560153438.04</v>
      </c>
      <c r="F82" s="22">
        <f t="shared" si="3"/>
        <v>110.20766338245966</v>
      </c>
      <c r="G82" s="22">
        <f t="shared" si="4"/>
        <v>13.178450401401456</v>
      </c>
      <c r="H82" s="14">
        <f t="shared" si="5"/>
        <v>237126745.0999999</v>
      </c>
      <c r="J82" s="21"/>
      <c r="K82" s="21"/>
      <c r="L82" s="21"/>
      <c r="M82" s="21"/>
      <c r="N82" s="21"/>
      <c r="O82" s="21"/>
    </row>
    <row r="83" spans="1:11" s="8" customFormat="1" ht="12.75">
      <c r="A83" s="11" t="s">
        <v>54</v>
      </c>
      <c r="B83" s="9" t="s">
        <v>55</v>
      </c>
      <c r="C83" s="32">
        <v>8102495.09</v>
      </c>
      <c r="D83" s="32">
        <v>361892354</v>
      </c>
      <c r="E83" s="32">
        <v>13732563.27</v>
      </c>
      <c r="F83" s="22">
        <f t="shared" si="3"/>
        <v>169.4856105121071</v>
      </c>
      <c r="G83" s="22">
        <f t="shared" si="4"/>
        <v>3.794654161165284</v>
      </c>
      <c r="H83" s="14">
        <f t="shared" si="5"/>
        <v>5630068.18</v>
      </c>
      <c r="J83" s="21"/>
      <c r="K83" s="21"/>
    </row>
    <row r="84" spans="1:11" ht="12.75">
      <c r="A84" s="12" t="s">
        <v>5</v>
      </c>
      <c r="B84" s="2" t="s">
        <v>6</v>
      </c>
      <c r="C84" s="33">
        <v>7825370.79</v>
      </c>
      <c r="D84" s="33">
        <v>170435000</v>
      </c>
      <c r="E84" s="33">
        <v>9729567.4</v>
      </c>
      <c r="F84" s="24">
        <f t="shared" si="3"/>
        <v>124.3336279021227</v>
      </c>
      <c r="G84" s="24">
        <f t="shared" si="4"/>
        <v>5.708667468536392</v>
      </c>
      <c r="H84" s="13">
        <f t="shared" si="5"/>
        <v>1904196.6100000003</v>
      </c>
      <c r="J84" s="21"/>
      <c r="K84" s="21"/>
    </row>
    <row r="85" spans="1:11" ht="12.75">
      <c r="A85" s="12" t="s">
        <v>7</v>
      </c>
      <c r="B85" s="2" t="s">
        <v>8</v>
      </c>
      <c r="C85" s="33">
        <v>277124.3</v>
      </c>
      <c r="D85" s="33">
        <v>191457354</v>
      </c>
      <c r="E85" s="33">
        <v>4002995.87</v>
      </c>
      <c r="F85" s="24">
        <f t="shared" si="3"/>
        <v>1444.4766734638574</v>
      </c>
      <c r="G85" s="24">
        <f t="shared" si="4"/>
        <v>2.0908028792667843</v>
      </c>
      <c r="H85" s="13">
        <f t="shared" si="5"/>
        <v>3725871.5700000003</v>
      </c>
      <c r="J85" s="21"/>
      <c r="K85" s="21"/>
    </row>
    <row r="86" spans="1:11" s="8" customFormat="1" ht="12.75">
      <c r="A86" s="11" t="s">
        <v>56</v>
      </c>
      <c r="B86" s="9" t="s">
        <v>57</v>
      </c>
      <c r="C86" s="32">
        <v>2218194929.13</v>
      </c>
      <c r="D86" s="32">
        <v>17431735443</v>
      </c>
      <c r="E86" s="32">
        <v>2440636652.98</v>
      </c>
      <c r="F86" s="22">
        <f t="shared" si="3"/>
        <v>110.02805122889916</v>
      </c>
      <c r="G86" s="22">
        <f t="shared" si="4"/>
        <v>14.00111113985543</v>
      </c>
      <c r="H86" s="14">
        <f t="shared" si="5"/>
        <v>222441723.8499999</v>
      </c>
      <c r="J86" s="21"/>
      <c r="K86" s="21"/>
    </row>
    <row r="87" spans="1:11" ht="12.75">
      <c r="A87" s="12" t="s">
        <v>5</v>
      </c>
      <c r="B87" s="2" t="s">
        <v>6</v>
      </c>
      <c r="C87" s="33">
        <v>2218194929.13</v>
      </c>
      <c r="D87" s="33">
        <v>17430235443</v>
      </c>
      <c r="E87" s="33">
        <v>2440636652.98</v>
      </c>
      <c r="F87" s="24">
        <f t="shared" si="3"/>
        <v>110.02805122889916</v>
      </c>
      <c r="G87" s="24">
        <f t="shared" si="4"/>
        <v>14.002316038479917</v>
      </c>
      <c r="H87" s="13">
        <f t="shared" si="5"/>
        <v>222441723.8499999</v>
      </c>
      <c r="J87" s="21"/>
      <c r="K87" s="21"/>
    </row>
    <row r="88" spans="1:11" ht="12.75">
      <c r="A88" s="12" t="s">
        <v>7</v>
      </c>
      <c r="B88" s="2" t="s">
        <v>8</v>
      </c>
      <c r="C88" s="33"/>
      <c r="D88" s="33">
        <v>1500000</v>
      </c>
      <c r="E88" s="33"/>
      <c r="F88" s="24" t="str">
        <f t="shared" si="3"/>
        <v>x</v>
      </c>
      <c r="G88" s="24">
        <f t="shared" si="4"/>
        <v>0</v>
      </c>
      <c r="H88" s="13">
        <f t="shared" si="5"/>
        <v>0</v>
      </c>
      <c r="J88" s="21"/>
      <c r="K88" s="21"/>
    </row>
    <row r="89" spans="1:11" s="8" customFormat="1" ht="12.75">
      <c r="A89" s="11" t="s">
        <v>58</v>
      </c>
      <c r="B89" s="9" t="s">
        <v>59</v>
      </c>
      <c r="C89" s="32">
        <v>33209541.85</v>
      </c>
      <c r="D89" s="32">
        <v>576886000</v>
      </c>
      <c r="E89" s="32">
        <v>39468041.24</v>
      </c>
      <c r="F89" s="22">
        <f>IF(C89=0,"x",E89/C89*100)</f>
        <v>118.84548548808118</v>
      </c>
      <c r="G89" s="22">
        <f>IF(D89=0,"x",E89/D89*100)</f>
        <v>6.8415668329617985</v>
      </c>
      <c r="H89" s="14">
        <f>+E89-C89</f>
        <v>6258499.390000001</v>
      </c>
      <c r="J89" s="21"/>
      <c r="K89" s="21"/>
    </row>
    <row r="90" spans="1:11" ht="12.75">
      <c r="A90" s="12" t="s">
        <v>5</v>
      </c>
      <c r="B90" s="2" t="s">
        <v>6</v>
      </c>
      <c r="C90" s="33">
        <v>33208014.35</v>
      </c>
      <c r="D90" s="33">
        <v>560438400</v>
      </c>
      <c r="E90" s="33">
        <v>39193419.43</v>
      </c>
      <c r="F90" s="24">
        <f t="shared" si="3"/>
        <v>118.0239776365912</v>
      </c>
      <c r="G90" s="24">
        <f t="shared" si="4"/>
        <v>6.993350104132764</v>
      </c>
      <c r="H90" s="13">
        <f t="shared" si="5"/>
        <v>5985405.079999998</v>
      </c>
      <c r="J90" s="21"/>
      <c r="K90" s="21"/>
    </row>
    <row r="91" spans="1:11" ht="12.75">
      <c r="A91" s="12" t="s">
        <v>7</v>
      </c>
      <c r="B91" s="2" t="s">
        <v>8</v>
      </c>
      <c r="C91" s="33">
        <v>1527.5</v>
      </c>
      <c r="D91" s="33">
        <v>16447600</v>
      </c>
      <c r="E91" s="33">
        <v>274621.81</v>
      </c>
      <c r="F91" s="24">
        <f t="shared" si="3"/>
        <v>17978.51456628478</v>
      </c>
      <c r="G91" s="24">
        <f t="shared" si="4"/>
        <v>1.669677095746492</v>
      </c>
      <c r="H91" s="13">
        <f t="shared" si="5"/>
        <v>273094.31</v>
      </c>
      <c r="J91" s="21"/>
      <c r="K91" s="21"/>
    </row>
    <row r="92" spans="1:11" s="8" customFormat="1" ht="12.75">
      <c r="A92" s="11" t="s">
        <v>60</v>
      </c>
      <c r="B92" s="9" t="s">
        <v>61</v>
      </c>
      <c r="C92" s="32">
        <v>61033104.63</v>
      </c>
      <c r="D92" s="32">
        <v>859846514</v>
      </c>
      <c r="E92" s="32">
        <v>62363911.07</v>
      </c>
      <c r="F92" s="22">
        <f t="shared" si="3"/>
        <v>102.18046656493674</v>
      </c>
      <c r="G92" s="22">
        <f t="shared" si="4"/>
        <v>7.25291200866577</v>
      </c>
      <c r="H92" s="14">
        <f t="shared" si="5"/>
        <v>1330806.4399999976</v>
      </c>
      <c r="J92" s="21"/>
      <c r="K92" s="21"/>
    </row>
    <row r="93" spans="1:11" ht="12.75">
      <c r="A93" s="12" t="s">
        <v>5</v>
      </c>
      <c r="B93" s="2" t="s">
        <v>6</v>
      </c>
      <c r="C93" s="33">
        <v>60329494.97</v>
      </c>
      <c r="D93" s="33">
        <v>821997514</v>
      </c>
      <c r="E93" s="33">
        <v>62237857.42</v>
      </c>
      <c r="F93" s="24">
        <f t="shared" si="3"/>
        <v>103.1632329276898</v>
      </c>
      <c r="G93" s="24">
        <f t="shared" si="4"/>
        <v>7.5715384000540915</v>
      </c>
      <c r="H93" s="13">
        <f t="shared" si="5"/>
        <v>1908362.450000003</v>
      </c>
      <c r="J93" s="21"/>
      <c r="K93" s="21"/>
    </row>
    <row r="94" spans="1:11" ht="12.75">
      <c r="A94" s="12" t="s">
        <v>7</v>
      </c>
      <c r="B94" s="2" t="s">
        <v>8</v>
      </c>
      <c r="C94" s="33">
        <v>703609.66</v>
      </c>
      <c r="D94" s="33">
        <v>37849000</v>
      </c>
      <c r="E94" s="33">
        <v>126053.65</v>
      </c>
      <c r="F94" s="24">
        <f t="shared" si="3"/>
        <v>17.915281322317263</v>
      </c>
      <c r="G94" s="24">
        <f t="shared" si="4"/>
        <v>0.3330435414409892</v>
      </c>
      <c r="H94" s="13">
        <f t="shared" si="5"/>
        <v>-577556.01</v>
      </c>
      <c r="J94" s="21"/>
      <c r="K94" s="21"/>
    </row>
    <row r="95" spans="1:11" s="8" customFormat="1" ht="12.75">
      <c r="A95" s="11" t="s">
        <v>62</v>
      </c>
      <c r="B95" s="9" t="s">
        <v>63</v>
      </c>
      <c r="C95" s="32">
        <v>701724.82</v>
      </c>
      <c r="D95" s="32">
        <v>20565500</v>
      </c>
      <c r="E95" s="32">
        <v>825972.31</v>
      </c>
      <c r="F95" s="22">
        <f t="shared" si="3"/>
        <v>117.7060133058996</v>
      </c>
      <c r="G95" s="22">
        <f t="shared" si="4"/>
        <v>4.016300649145413</v>
      </c>
      <c r="H95" s="14">
        <f t="shared" si="5"/>
        <v>124247.4900000001</v>
      </c>
      <c r="J95" s="21"/>
      <c r="K95" s="21"/>
    </row>
    <row r="96" spans="1:11" ht="12.75">
      <c r="A96" s="12" t="s">
        <v>5</v>
      </c>
      <c r="B96" s="2" t="s">
        <v>6</v>
      </c>
      <c r="C96" s="33">
        <v>701724.82</v>
      </c>
      <c r="D96" s="33">
        <v>17872500</v>
      </c>
      <c r="E96" s="33">
        <v>825972.31</v>
      </c>
      <c r="F96" s="24">
        <f t="shared" si="3"/>
        <v>117.7060133058996</v>
      </c>
      <c r="G96" s="24">
        <f t="shared" si="4"/>
        <v>4.621470471394601</v>
      </c>
      <c r="H96" s="13">
        <f t="shared" si="5"/>
        <v>124247.4900000001</v>
      </c>
      <c r="J96" s="21"/>
      <c r="K96" s="21"/>
    </row>
    <row r="97" spans="1:11" ht="12.75">
      <c r="A97" s="12" t="s">
        <v>7</v>
      </c>
      <c r="B97" s="2" t="s">
        <v>8</v>
      </c>
      <c r="C97" s="33"/>
      <c r="D97" s="33">
        <v>2693000</v>
      </c>
      <c r="E97" s="33"/>
      <c r="F97" s="24" t="str">
        <f t="shared" si="3"/>
        <v>x</v>
      </c>
      <c r="G97" s="24">
        <f t="shared" si="4"/>
        <v>0</v>
      </c>
      <c r="H97" s="13">
        <f t="shared" si="5"/>
        <v>0</v>
      </c>
      <c r="J97" s="21"/>
      <c r="K97" s="21"/>
    </row>
    <row r="98" spans="1:11" s="8" customFormat="1" ht="12.75">
      <c r="A98" s="11" t="s">
        <v>373</v>
      </c>
      <c r="B98" s="9" t="s">
        <v>380</v>
      </c>
      <c r="C98" s="32">
        <v>1784897.42</v>
      </c>
      <c r="D98" s="32">
        <v>175891152</v>
      </c>
      <c r="E98" s="32">
        <v>3126297.17</v>
      </c>
      <c r="F98" s="22">
        <f t="shared" si="3"/>
        <v>175.15276424120776</v>
      </c>
      <c r="G98" s="22">
        <f t="shared" si="4"/>
        <v>1.7774044540910163</v>
      </c>
      <c r="H98" s="14">
        <f t="shared" si="5"/>
        <v>1341399.75</v>
      </c>
      <c r="J98" s="21"/>
      <c r="K98" s="21"/>
    </row>
    <row r="99" spans="1:11" ht="12.75">
      <c r="A99" s="12" t="s">
        <v>5</v>
      </c>
      <c r="B99" s="2" t="s">
        <v>6</v>
      </c>
      <c r="C99" s="33">
        <v>1784897.42</v>
      </c>
      <c r="D99" s="33">
        <v>175561152</v>
      </c>
      <c r="E99" s="33">
        <v>3126297.17</v>
      </c>
      <c r="F99" s="24">
        <f t="shared" si="3"/>
        <v>175.15276424120776</v>
      </c>
      <c r="G99" s="24">
        <f t="shared" si="4"/>
        <v>1.7807454179840425</v>
      </c>
      <c r="H99" s="13">
        <f t="shared" si="5"/>
        <v>1341399.75</v>
      </c>
      <c r="J99" s="21"/>
      <c r="K99" s="21"/>
    </row>
    <row r="100" spans="1:11" ht="12.75">
      <c r="A100" s="12" t="s">
        <v>7</v>
      </c>
      <c r="B100" s="2" t="s">
        <v>8</v>
      </c>
      <c r="C100" s="33"/>
      <c r="D100" s="33">
        <v>330000</v>
      </c>
      <c r="E100" s="33"/>
      <c r="F100" s="24" t="str">
        <f t="shared" si="3"/>
        <v>x</v>
      </c>
      <c r="G100" s="24">
        <f t="shared" si="4"/>
        <v>0</v>
      </c>
      <c r="H100" s="13">
        <f t="shared" si="5"/>
        <v>0</v>
      </c>
      <c r="J100" s="21"/>
      <c r="K100" s="21"/>
    </row>
    <row r="101" spans="1:15" s="8" customFormat="1" ht="12.75">
      <c r="A101" s="10" t="s">
        <v>64</v>
      </c>
      <c r="B101" s="7" t="s">
        <v>65</v>
      </c>
      <c r="C101" s="32">
        <v>27266162.64</v>
      </c>
      <c r="D101" s="32">
        <v>324943000</v>
      </c>
      <c r="E101" s="32">
        <v>24931444</v>
      </c>
      <c r="F101" s="22">
        <f t="shared" si="3"/>
        <v>91.43730391831917</v>
      </c>
      <c r="G101" s="22">
        <f t="shared" si="4"/>
        <v>7.672559187303619</v>
      </c>
      <c r="H101" s="14">
        <f t="shared" si="5"/>
        <v>-2334718.6400000006</v>
      </c>
      <c r="J101" s="21"/>
      <c r="K101" s="21"/>
      <c r="L101" s="21"/>
      <c r="M101" s="21"/>
      <c r="N101" s="21"/>
      <c r="O101" s="21"/>
    </row>
    <row r="102" spans="1:15" s="8" customFormat="1" ht="12.75">
      <c r="A102" s="10" t="s">
        <v>66</v>
      </c>
      <c r="B102" s="7" t="s">
        <v>67</v>
      </c>
      <c r="C102" s="32">
        <v>237059.14</v>
      </c>
      <c r="D102" s="32">
        <v>6000000</v>
      </c>
      <c r="E102" s="32">
        <v>198787.69</v>
      </c>
      <c r="F102" s="22">
        <f t="shared" si="3"/>
        <v>83.85573743328352</v>
      </c>
      <c r="G102" s="22">
        <f t="shared" si="4"/>
        <v>3.3131281666666665</v>
      </c>
      <c r="H102" s="14">
        <f t="shared" si="5"/>
        <v>-38271.45000000001</v>
      </c>
      <c r="J102" s="21"/>
      <c r="K102" s="21"/>
      <c r="L102" s="21"/>
      <c r="M102" s="21"/>
      <c r="N102" s="21"/>
      <c r="O102" s="21"/>
    </row>
    <row r="103" spans="1:11" s="8" customFormat="1" ht="12.75">
      <c r="A103" s="11" t="s">
        <v>68</v>
      </c>
      <c r="B103" s="9" t="s">
        <v>69</v>
      </c>
      <c r="C103" s="32">
        <v>237059.14</v>
      </c>
      <c r="D103" s="32">
        <v>6000000</v>
      </c>
      <c r="E103" s="32">
        <v>198787.69</v>
      </c>
      <c r="F103" s="22">
        <f t="shared" si="3"/>
        <v>83.85573743328352</v>
      </c>
      <c r="G103" s="22">
        <f t="shared" si="4"/>
        <v>3.3131281666666665</v>
      </c>
      <c r="H103" s="14">
        <f t="shared" si="5"/>
        <v>-38271.45000000001</v>
      </c>
      <c r="J103" s="21"/>
      <c r="K103" s="21"/>
    </row>
    <row r="104" spans="1:11" s="8" customFormat="1" ht="12.75">
      <c r="A104" s="12" t="s">
        <v>5</v>
      </c>
      <c r="B104" s="2" t="s">
        <v>6</v>
      </c>
      <c r="C104" s="33">
        <v>237059.14</v>
      </c>
      <c r="D104" s="33">
        <v>4490000</v>
      </c>
      <c r="E104" s="33">
        <v>198787.69</v>
      </c>
      <c r="F104" s="24">
        <f t="shared" si="3"/>
        <v>83.85573743328352</v>
      </c>
      <c r="G104" s="24">
        <f t="shared" si="4"/>
        <v>4.427342761692651</v>
      </c>
      <c r="H104" s="13">
        <f t="shared" si="5"/>
        <v>-38271.45000000001</v>
      </c>
      <c r="J104" s="21"/>
      <c r="K104" s="21"/>
    </row>
    <row r="105" spans="1:11" s="8" customFormat="1" ht="12.75">
      <c r="A105" s="12" t="s">
        <v>7</v>
      </c>
      <c r="B105" s="2" t="s">
        <v>8</v>
      </c>
      <c r="C105" s="33"/>
      <c r="D105" s="33">
        <v>1510000</v>
      </c>
      <c r="E105" s="33"/>
      <c r="F105" s="24" t="str">
        <f t="shared" si="3"/>
        <v>x</v>
      </c>
      <c r="G105" s="24">
        <f t="shared" si="4"/>
        <v>0</v>
      </c>
      <c r="H105" s="13">
        <f t="shared" si="5"/>
        <v>0</v>
      </c>
      <c r="J105" s="21"/>
      <c r="K105" s="21"/>
    </row>
    <row r="106" spans="1:15" s="8" customFormat="1" ht="12.75">
      <c r="A106" s="10" t="s">
        <v>70</v>
      </c>
      <c r="B106" s="7" t="s">
        <v>71</v>
      </c>
      <c r="C106" s="32">
        <v>811647.86</v>
      </c>
      <c r="D106" s="32">
        <v>39150000</v>
      </c>
      <c r="E106" s="32">
        <v>2574108.48</v>
      </c>
      <c r="F106" s="22">
        <f t="shared" si="3"/>
        <v>317.1459701747997</v>
      </c>
      <c r="G106" s="22">
        <f t="shared" si="4"/>
        <v>6.574989731800766</v>
      </c>
      <c r="H106" s="14">
        <f t="shared" si="5"/>
        <v>1762460.62</v>
      </c>
      <c r="J106" s="21"/>
      <c r="K106" s="21"/>
      <c r="L106" s="21"/>
      <c r="M106" s="21"/>
      <c r="N106" s="21"/>
      <c r="O106" s="21"/>
    </row>
    <row r="107" spans="1:11" s="8" customFormat="1" ht="12.75">
      <c r="A107" s="11" t="s">
        <v>72</v>
      </c>
      <c r="B107" s="9" t="s">
        <v>73</v>
      </c>
      <c r="C107" s="32">
        <v>811647.86</v>
      </c>
      <c r="D107" s="32">
        <v>39150000</v>
      </c>
      <c r="E107" s="32">
        <v>2574108.48</v>
      </c>
      <c r="F107" s="22">
        <f t="shared" si="3"/>
        <v>317.1459701747997</v>
      </c>
      <c r="G107" s="22">
        <f t="shared" si="4"/>
        <v>6.574989731800766</v>
      </c>
      <c r="H107" s="14">
        <f t="shared" si="5"/>
        <v>1762460.62</v>
      </c>
      <c r="J107" s="21"/>
      <c r="K107" s="21"/>
    </row>
    <row r="108" spans="1:11" s="8" customFormat="1" ht="12.75">
      <c r="A108" s="12" t="s">
        <v>5</v>
      </c>
      <c r="B108" s="2" t="s">
        <v>6</v>
      </c>
      <c r="C108" s="33">
        <v>808321.65</v>
      </c>
      <c r="D108" s="33">
        <v>30650000</v>
      </c>
      <c r="E108" s="33">
        <v>2545977.48</v>
      </c>
      <c r="F108" s="24">
        <f t="shared" si="3"/>
        <v>314.9708386506782</v>
      </c>
      <c r="G108" s="24">
        <f t="shared" si="4"/>
        <v>8.306614942903751</v>
      </c>
      <c r="H108" s="13">
        <f t="shared" si="5"/>
        <v>1737655.83</v>
      </c>
      <c r="J108" s="21"/>
      <c r="K108" s="21"/>
    </row>
    <row r="109" spans="1:11" s="8" customFormat="1" ht="12.75">
      <c r="A109" s="12" t="s">
        <v>7</v>
      </c>
      <c r="B109" s="2" t="s">
        <v>8</v>
      </c>
      <c r="C109" s="33">
        <v>3326.21</v>
      </c>
      <c r="D109" s="33">
        <v>8500000</v>
      </c>
      <c r="E109" s="33">
        <v>28131</v>
      </c>
      <c r="F109" s="24">
        <f t="shared" si="3"/>
        <v>845.7373406970696</v>
      </c>
      <c r="G109" s="24">
        <f t="shared" si="4"/>
        <v>0.3309529411764706</v>
      </c>
      <c r="H109" s="13">
        <f t="shared" si="5"/>
        <v>24804.79</v>
      </c>
      <c r="J109" s="21"/>
      <c r="K109" s="21"/>
    </row>
    <row r="110" spans="1:15" s="8" customFormat="1" ht="12.75">
      <c r="A110" s="10" t="s">
        <v>74</v>
      </c>
      <c r="B110" s="7" t="s">
        <v>75</v>
      </c>
      <c r="C110" s="32">
        <v>262981007.74</v>
      </c>
      <c r="D110" s="32">
        <v>4272934500</v>
      </c>
      <c r="E110" s="32">
        <v>232418277.13</v>
      </c>
      <c r="F110" s="22">
        <f t="shared" si="3"/>
        <v>88.37835063731436</v>
      </c>
      <c r="G110" s="22">
        <f t="shared" si="4"/>
        <v>5.439312892111967</v>
      </c>
      <c r="H110" s="14">
        <f t="shared" si="5"/>
        <v>-30562730.610000014</v>
      </c>
      <c r="J110" s="21"/>
      <c r="K110" s="21"/>
      <c r="L110" s="21"/>
      <c r="M110" s="21"/>
      <c r="N110" s="21"/>
      <c r="O110" s="21"/>
    </row>
    <row r="111" spans="1:11" s="8" customFormat="1" ht="12.75">
      <c r="A111" s="11" t="s">
        <v>76</v>
      </c>
      <c r="B111" s="9" t="s">
        <v>77</v>
      </c>
      <c r="C111" s="32">
        <v>262981007.74</v>
      </c>
      <c r="D111" s="32">
        <v>4272934500</v>
      </c>
      <c r="E111" s="32">
        <v>232418277.13</v>
      </c>
      <c r="F111" s="22">
        <f t="shared" si="3"/>
        <v>88.37835063731436</v>
      </c>
      <c r="G111" s="22">
        <f t="shared" si="4"/>
        <v>5.439312892111967</v>
      </c>
      <c r="H111" s="14">
        <f t="shared" si="5"/>
        <v>-30562730.610000014</v>
      </c>
      <c r="J111" s="21"/>
      <c r="K111" s="21"/>
    </row>
    <row r="112" spans="1:11" s="8" customFormat="1" ht="12.75">
      <c r="A112" s="12" t="s">
        <v>5</v>
      </c>
      <c r="B112" s="2" t="s">
        <v>6</v>
      </c>
      <c r="C112" s="33">
        <v>262241248.76</v>
      </c>
      <c r="D112" s="33">
        <v>3716473200</v>
      </c>
      <c r="E112" s="33">
        <v>229518758.59</v>
      </c>
      <c r="F112" s="24">
        <f t="shared" si="3"/>
        <v>87.52198964704168</v>
      </c>
      <c r="G112" s="24">
        <f t="shared" si="4"/>
        <v>6.17571407726013</v>
      </c>
      <c r="H112" s="13">
        <f t="shared" si="5"/>
        <v>-32722490.169999987</v>
      </c>
      <c r="J112" s="21"/>
      <c r="K112" s="21"/>
    </row>
    <row r="113" spans="1:11" s="8" customFormat="1" ht="12.75">
      <c r="A113" s="12" t="s">
        <v>7</v>
      </c>
      <c r="B113" s="2" t="s">
        <v>8</v>
      </c>
      <c r="C113" s="33">
        <v>739758.98</v>
      </c>
      <c r="D113" s="33">
        <v>556461300</v>
      </c>
      <c r="E113" s="33">
        <v>2899518.54</v>
      </c>
      <c r="F113" s="24">
        <f t="shared" si="3"/>
        <v>391.95449036657857</v>
      </c>
      <c r="G113" s="24">
        <f t="shared" si="4"/>
        <v>0.521063826001916</v>
      </c>
      <c r="H113" s="13">
        <f t="shared" si="5"/>
        <v>2159759.56</v>
      </c>
      <c r="J113" s="21"/>
      <c r="K113" s="21"/>
    </row>
    <row r="114" spans="1:15" s="8" customFormat="1" ht="12.75">
      <c r="A114" s="10" t="s">
        <v>78</v>
      </c>
      <c r="B114" s="7" t="s">
        <v>79</v>
      </c>
      <c r="C114" s="32">
        <v>1109599.2</v>
      </c>
      <c r="D114" s="32">
        <v>57673419</v>
      </c>
      <c r="E114" s="32">
        <v>915075.54</v>
      </c>
      <c r="F114" s="22">
        <f t="shared" si="3"/>
        <v>82.46901583923277</v>
      </c>
      <c r="G114" s="22">
        <f t="shared" si="4"/>
        <v>1.5866504116913895</v>
      </c>
      <c r="H114" s="14">
        <f t="shared" si="5"/>
        <v>-194523.65999999992</v>
      </c>
      <c r="J114" s="21"/>
      <c r="K114" s="21"/>
      <c r="L114" s="21"/>
      <c r="M114" s="21"/>
      <c r="N114" s="21"/>
      <c r="O114" s="21"/>
    </row>
    <row r="115" spans="1:11" s="8" customFormat="1" ht="12.75">
      <c r="A115" s="11" t="s">
        <v>80</v>
      </c>
      <c r="B115" s="9" t="s">
        <v>81</v>
      </c>
      <c r="C115" s="32">
        <v>636598.62</v>
      </c>
      <c r="D115" s="32">
        <v>52597140</v>
      </c>
      <c r="E115" s="32">
        <v>528494.4</v>
      </c>
      <c r="F115" s="22">
        <f t="shared" si="3"/>
        <v>83.01846460176115</v>
      </c>
      <c r="G115" s="22">
        <f t="shared" si="4"/>
        <v>1.0047968387634765</v>
      </c>
      <c r="H115" s="14">
        <f t="shared" si="5"/>
        <v>-108104.21999999997</v>
      </c>
      <c r="J115" s="21"/>
      <c r="K115" s="21"/>
    </row>
    <row r="116" spans="1:11" s="8" customFormat="1" ht="12.75">
      <c r="A116" s="12" t="s">
        <v>5</v>
      </c>
      <c r="B116" s="2" t="s">
        <v>6</v>
      </c>
      <c r="C116" s="33">
        <v>636598.62</v>
      </c>
      <c r="D116" s="33">
        <v>52447140</v>
      </c>
      <c r="E116" s="33">
        <v>528494.4</v>
      </c>
      <c r="F116" s="24">
        <f t="shared" si="3"/>
        <v>83.01846460176115</v>
      </c>
      <c r="G116" s="24">
        <f t="shared" si="4"/>
        <v>1.0076705803214439</v>
      </c>
      <c r="H116" s="13">
        <f t="shared" si="5"/>
        <v>-108104.21999999997</v>
      </c>
      <c r="J116" s="21"/>
      <c r="K116" s="21"/>
    </row>
    <row r="117" spans="1:11" s="8" customFormat="1" ht="12.75">
      <c r="A117" s="12" t="s">
        <v>7</v>
      </c>
      <c r="B117" s="2" t="s">
        <v>8</v>
      </c>
      <c r="C117" s="33"/>
      <c r="D117" s="33">
        <v>150000</v>
      </c>
      <c r="E117" s="33"/>
      <c r="F117" s="24" t="str">
        <f t="shared" si="3"/>
        <v>x</v>
      </c>
      <c r="G117" s="24">
        <f t="shared" si="4"/>
        <v>0</v>
      </c>
      <c r="H117" s="13">
        <f t="shared" si="5"/>
        <v>0</v>
      </c>
      <c r="J117" s="21"/>
      <c r="K117" s="21"/>
    </row>
    <row r="118" spans="1:11" s="8" customFormat="1" ht="12.75">
      <c r="A118" s="11" t="s">
        <v>82</v>
      </c>
      <c r="B118" s="9" t="s">
        <v>83</v>
      </c>
      <c r="C118" s="32">
        <v>473000.58</v>
      </c>
      <c r="D118" s="32">
        <v>5076279</v>
      </c>
      <c r="E118" s="32">
        <v>386581.14</v>
      </c>
      <c r="F118" s="22">
        <f t="shared" si="3"/>
        <v>81.72952768895125</v>
      </c>
      <c r="G118" s="22">
        <f t="shared" si="4"/>
        <v>7.615443122807081</v>
      </c>
      <c r="H118" s="14">
        <f t="shared" si="5"/>
        <v>-86419.44</v>
      </c>
      <c r="J118" s="21"/>
      <c r="K118" s="21"/>
    </row>
    <row r="119" spans="1:11" s="8" customFormat="1" ht="12.75">
      <c r="A119" s="12" t="s">
        <v>5</v>
      </c>
      <c r="B119" s="2" t="s">
        <v>6</v>
      </c>
      <c r="C119" s="33">
        <v>471148.58</v>
      </c>
      <c r="D119" s="33">
        <v>5056279</v>
      </c>
      <c r="E119" s="33">
        <v>384914.14</v>
      </c>
      <c r="F119" s="24">
        <f t="shared" si="3"/>
        <v>81.69697550611316</v>
      </c>
      <c r="G119" s="24">
        <f t="shared" si="4"/>
        <v>7.612596931458886</v>
      </c>
      <c r="H119" s="13">
        <f t="shared" si="5"/>
        <v>-86234.44</v>
      </c>
      <c r="J119" s="21"/>
      <c r="K119" s="21"/>
    </row>
    <row r="120" spans="1:11" s="8" customFormat="1" ht="12.75">
      <c r="A120" s="12" t="s">
        <v>7</v>
      </c>
      <c r="B120" s="2" t="s">
        <v>8</v>
      </c>
      <c r="C120" s="33">
        <v>1852</v>
      </c>
      <c r="D120" s="33">
        <v>20000</v>
      </c>
      <c r="E120" s="33">
        <v>1667</v>
      </c>
      <c r="F120" s="24">
        <f t="shared" si="3"/>
        <v>90.01079913606912</v>
      </c>
      <c r="G120" s="24">
        <f t="shared" si="4"/>
        <v>8.334999999999999</v>
      </c>
      <c r="H120" s="13">
        <f t="shared" si="5"/>
        <v>-185</v>
      </c>
      <c r="J120" s="21"/>
      <c r="K120" s="21"/>
    </row>
    <row r="121" spans="1:15" s="8" customFormat="1" ht="12.75">
      <c r="A121" s="10" t="s">
        <v>364</v>
      </c>
      <c r="B121" s="7" t="s">
        <v>365</v>
      </c>
      <c r="C121" s="32">
        <v>6282491.88</v>
      </c>
      <c r="D121" s="32">
        <v>305396000</v>
      </c>
      <c r="E121" s="32">
        <v>7394575.15</v>
      </c>
      <c r="F121" s="22">
        <f t="shared" si="3"/>
        <v>117.70130851327103</v>
      </c>
      <c r="G121" s="22">
        <f t="shared" si="4"/>
        <v>2.4213071389278187</v>
      </c>
      <c r="H121" s="14">
        <f t="shared" si="5"/>
        <v>1112083.2700000005</v>
      </c>
      <c r="J121" s="21"/>
      <c r="K121" s="21"/>
      <c r="L121" s="21"/>
      <c r="M121" s="21"/>
      <c r="N121" s="21"/>
      <c r="O121" s="21"/>
    </row>
    <row r="122" spans="1:11" s="8" customFormat="1" ht="12.75">
      <c r="A122" s="11" t="s">
        <v>366</v>
      </c>
      <c r="B122" s="9" t="s">
        <v>367</v>
      </c>
      <c r="C122" s="32">
        <v>6282491.88</v>
      </c>
      <c r="D122" s="32">
        <v>305396000</v>
      </c>
      <c r="E122" s="32">
        <v>7394575.15</v>
      </c>
      <c r="F122" s="22">
        <f t="shared" si="3"/>
        <v>117.70130851327103</v>
      </c>
      <c r="G122" s="22">
        <f t="shared" si="4"/>
        <v>2.4213071389278187</v>
      </c>
      <c r="H122" s="14">
        <f t="shared" si="5"/>
        <v>1112083.2700000005</v>
      </c>
      <c r="J122" s="21"/>
      <c r="K122" s="21"/>
    </row>
    <row r="123" spans="1:11" s="8" customFormat="1" ht="12.75">
      <c r="A123" s="12" t="s">
        <v>5</v>
      </c>
      <c r="B123" s="2" t="s">
        <v>6</v>
      </c>
      <c r="C123" s="33">
        <v>6099668.27</v>
      </c>
      <c r="D123" s="33">
        <v>185646000</v>
      </c>
      <c r="E123" s="33">
        <v>6720474.71</v>
      </c>
      <c r="F123" s="24">
        <f t="shared" si="3"/>
        <v>110.17770823789405</v>
      </c>
      <c r="G123" s="24">
        <f t="shared" si="4"/>
        <v>3.620048215420747</v>
      </c>
      <c r="H123" s="13">
        <f t="shared" si="5"/>
        <v>620806.4400000004</v>
      </c>
      <c r="J123" s="21"/>
      <c r="K123" s="21"/>
    </row>
    <row r="124" spans="1:11" s="8" customFormat="1" ht="12.75">
      <c r="A124" s="12" t="s">
        <v>7</v>
      </c>
      <c r="B124" s="2" t="s">
        <v>8</v>
      </c>
      <c r="C124" s="33">
        <v>182823.61</v>
      </c>
      <c r="D124" s="33">
        <v>119750000</v>
      </c>
      <c r="E124" s="33">
        <v>674100.44</v>
      </c>
      <c r="F124" s="24">
        <f t="shared" si="3"/>
        <v>368.7162943560736</v>
      </c>
      <c r="G124" s="24">
        <f t="shared" si="4"/>
        <v>0.5629231231732776</v>
      </c>
      <c r="H124" s="13">
        <f t="shared" si="5"/>
        <v>491276.82999999996</v>
      </c>
      <c r="J124" s="21"/>
      <c r="K124" s="21"/>
    </row>
    <row r="125" spans="1:15" s="8" customFormat="1" ht="12.75">
      <c r="A125" s="10" t="s">
        <v>84</v>
      </c>
      <c r="B125" s="7" t="s">
        <v>85</v>
      </c>
      <c r="C125" s="32">
        <v>400002332.52</v>
      </c>
      <c r="D125" s="32">
        <v>4796499880</v>
      </c>
      <c r="E125" s="32">
        <v>404954277.54</v>
      </c>
      <c r="F125" s="22">
        <f t="shared" si="3"/>
        <v>101.23797903597284</v>
      </c>
      <c r="G125" s="22">
        <f>IF(D125=0,"x",E125/D125*100)</f>
        <v>8.44270379800364</v>
      </c>
      <c r="H125" s="14">
        <f>+E125-C125</f>
        <v>4951945.0200000405</v>
      </c>
      <c r="J125" s="21"/>
      <c r="K125" s="21"/>
      <c r="L125" s="21"/>
      <c r="M125" s="21"/>
      <c r="N125" s="21"/>
      <c r="O125" s="21"/>
    </row>
    <row r="126" spans="1:11" s="8" customFormat="1" ht="12.75">
      <c r="A126" s="11" t="s">
        <v>86</v>
      </c>
      <c r="B126" s="9" t="s">
        <v>87</v>
      </c>
      <c r="C126" s="32">
        <v>377687025.06</v>
      </c>
      <c r="D126" s="32">
        <v>4380598000</v>
      </c>
      <c r="E126" s="32">
        <v>367623384.69</v>
      </c>
      <c r="F126" s="22">
        <f t="shared" si="3"/>
        <v>97.3354550984638</v>
      </c>
      <c r="G126" s="22">
        <f t="shared" si="4"/>
        <v>8.39208219265954</v>
      </c>
      <c r="H126" s="14">
        <f t="shared" si="5"/>
        <v>-10063640.370000005</v>
      </c>
      <c r="J126" s="21"/>
      <c r="K126" s="21"/>
    </row>
    <row r="127" spans="1:11" s="8" customFormat="1" ht="12.75">
      <c r="A127" s="12" t="s">
        <v>5</v>
      </c>
      <c r="B127" s="2" t="s">
        <v>6</v>
      </c>
      <c r="C127" s="33">
        <v>371664736</v>
      </c>
      <c r="D127" s="33">
        <v>3726065000</v>
      </c>
      <c r="E127" s="33">
        <v>354279115.92</v>
      </c>
      <c r="F127" s="24">
        <f t="shared" si="3"/>
        <v>95.32223038776539</v>
      </c>
      <c r="G127" s="24">
        <f t="shared" si="4"/>
        <v>9.508130317640727</v>
      </c>
      <c r="H127" s="13">
        <f t="shared" si="5"/>
        <v>-17385620.079999983</v>
      </c>
      <c r="J127" s="21"/>
      <c r="K127" s="21"/>
    </row>
    <row r="128" spans="1:11" s="8" customFormat="1" ht="12.75">
      <c r="A128" s="12" t="s">
        <v>7</v>
      </c>
      <c r="B128" s="2" t="s">
        <v>8</v>
      </c>
      <c r="C128" s="33">
        <v>6022289.06</v>
      </c>
      <c r="D128" s="33">
        <v>654533000</v>
      </c>
      <c r="E128" s="33">
        <v>13344268.77</v>
      </c>
      <c r="F128" s="24">
        <f t="shared" si="3"/>
        <v>221.58133953802613</v>
      </c>
      <c r="G128" s="24">
        <f t="shared" si="4"/>
        <v>2.0387465215657574</v>
      </c>
      <c r="H128" s="13">
        <f t="shared" si="5"/>
        <v>7321979.71</v>
      </c>
      <c r="J128" s="21"/>
      <c r="K128" s="21"/>
    </row>
    <row r="129" spans="1:11" s="8" customFormat="1" ht="12.75">
      <c r="A129" s="11" t="s">
        <v>88</v>
      </c>
      <c r="B129" s="9" t="s">
        <v>89</v>
      </c>
      <c r="C129" s="32">
        <v>12783075.22</v>
      </c>
      <c r="D129" s="32">
        <v>217836300</v>
      </c>
      <c r="E129" s="32">
        <v>28218139.81</v>
      </c>
      <c r="F129" s="22">
        <f t="shared" si="3"/>
        <v>220.7460984493839</v>
      </c>
      <c r="G129" s="22">
        <f t="shared" si="4"/>
        <v>12.953828085585368</v>
      </c>
      <c r="H129" s="14">
        <f t="shared" si="5"/>
        <v>15435064.589999998</v>
      </c>
      <c r="J129" s="21"/>
      <c r="K129" s="21"/>
    </row>
    <row r="130" spans="1:11" s="8" customFormat="1" ht="12.75">
      <c r="A130" s="12" t="s">
        <v>5</v>
      </c>
      <c r="B130" s="2" t="s">
        <v>6</v>
      </c>
      <c r="C130" s="33">
        <v>12782942.72</v>
      </c>
      <c r="D130" s="33">
        <v>217486300</v>
      </c>
      <c r="E130" s="33">
        <v>28218139.81</v>
      </c>
      <c r="F130" s="24">
        <f t="shared" si="3"/>
        <v>220.74838656556227</v>
      </c>
      <c r="G130" s="24">
        <f t="shared" si="4"/>
        <v>12.97467463927613</v>
      </c>
      <c r="H130" s="13">
        <f t="shared" si="5"/>
        <v>15435197.089999998</v>
      </c>
      <c r="J130" s="21"/>
      <c r="K130" s="21"/>
    </row>
    <row r="131" spans="1:11" s="8" customFormat="1" ht="12.75">
      <c r="A131" s="12" t="s">
        <v>7</v>
      </c>
      <c r="B131" s="2" t="s">
        <v>8</v>
      </c>
      <c r="C131" s="33">
        <v>132.5</v>
      </c>
      <c r="D131" s="33">
        <v>350000</v>
      </c>
      <c r="E131" s="33"/>
      <c r="F131" s="24">
        <f t="shared" si="3"/>
        <v>0</v>
      </c>
      <c r="G131" s="24">
        <f t="shared" si="4"/>
        <v>0</v>
      </c>
      <c r="H131" s="13">
        <f t="shared" si="5"/>
        <v>-132.5</v>
      </c>
      <c r="J131" s="21"/>
      <c r="K131" s="21"/>
    </row>
    <row r="132" spans="1:11" s="8" customFormat="1" ht="12.75">
      <c r="A132" s="11" t="s">
        <v>404</v>
      </c>
      <c r="B132" s="9" t="s">
        <v>405</v>
      </c>
      <c r="C132" s="32"/>
      <c r="D132" s="32">
        <v>18281000</v>
      </c>
      <c r="E132" s="32">
        <v>202687.51</v>
      </c>
      <c r="F132" s="22" t="str">
        <f t="shared" si="3"/>
        <v>x</v>
      </c>
      <c r="G132" s="22">
        <f t="shared" si="4"/>
        <v>1.1087331655817516</v>
      </c>
      <c r="H132" s="14">
        <f t="shared" si="5"/>
        <v>202687.51</v>
      </c>
      <c r="J132" s="21"/>
      <c r="K132" s="21"/>
    </row>
    <row r="133" spans="1:11" s="8" customFormat="1" ht="12.75">
      <c r="A133" s="12" t="s">
        <v>5</v>
      </c>
      <c r="B133" s="2" t="s">
        <v>6</v>
      </c>
      <c r="C133" s="33"/>
      <c r="D133" s="33">
        <v>16966000</v>
      </c>
      <c r="E133" s="33">
        <v>202687.51</v>
      </c>
      <c r="F133" s="24" t="str">
        <f t="shared" si="3"/>
        <v>x</v>
      </c>
      <c r="G133" s="24">
        <f t="shared" si="4"/>
        <v>1.1946688082046446</v>
      </c>
      <c r="H133" s="13">
        <f t="shared" si="5"/>
        <v>202687.51</v>
      </c>
      <c r="J133" s="21"/>
      <c r="K133" s="21"/>
    </row>
    <row r="134" spans="1:11" s="8" customFormat="1" ht="12.75">
      <c r="A134" s="12" t="s">
        <v>7</v>
      </c>
      <c r="B134" s="2" t="s">
        <v>8</v>
      </c>
      <c r="C134" s="33"/>
      <c r="D134" s="33">
        <v>1315000</v>
      </c>
      <c r="E134" s="33"/>
      <c r="F134" s="24" t="str">
        <f t="shared" si="3"/>
        <v>x</v>
      </c>
      <c r="G134" s="24">
        <f t="shared" si="4"/>
        <v>0</v>
      </c>
      <c r="H134" s="13">
        <f t="shared" si="5"/>
        <v>0</v>
      </c>
      <c r="J134" s="21"/>
      <c r="K134" s="21"/>
    </row>
    <row r="135" spans="1:11" s="8" customFormat="1" ht="12.75">
      <c r="A135" s="11" t="s">
        <v>90</v>
      </c>
      <c r="B135" s="9" t="s">
        <v>91</v>
      </c>
      <c r="C135" s="32">
        <v>1037305.36</v>
      </c>
      <c r="D135" s="32">
        <v>13279580</v>
      </c>
      <c r="E135" s="32">
        <v>704191.08</v>
      </c>
      <c r="F135" s="22">
        <f t="shared" si="3"/>
        <v>67.88657488475717</v>
      </c>
      <c r="G135" s="22">
        <f t="shared" si="4"/>
        <v>5.302811384094978</v>
      </c>
      <c r="H135" s="14">
        <f t="shared" si="5"/>
        <v>-333114.28</v>
      </c>
      <c r="J135" s="21"/>
      <c r="K135" s="21"/>
    </row>
    <row r="136" spans="1:11" s="8" customFormat="1" ht="12.75">
      <c r="A136" s="12" t="s">
        <v>5</v>
      </c>
      <c r="B136" s="2" t="s">
        <v>6</v>
      </c>
      <c r="C136" s="33">
        <v>1037305.36</v>
      </c>
      <c r="D136" s="33">
        <v>12506703</v>
      </c>
      <c r="E136" s="33">
        <v>704191.08</v>
      </c>
      <c r="F136" s="24">
        <f t="shared" si="3"/>
        <v>67.88657488475717</v>
      </c>
      <c r="G136" s="24">
        <f t="shared" si="4"/>
        <v>5.630509335673838</v>
      </c>
      <c r="H136" s="13">
        <f t="shared" si="5"/>
        <v>-333114.28</v>
      </c>
      <c r="J136" s="21"/>
      <c r="K136" s="21"/>
    </row>
    <row r="137" spans="1:11" s="8" customFormat="1" ht="12.75">
      <c r="A137" s="12" t="s">
        <v>7</v>
      </c>
      <c r="B137" s="2" t="s">
        <v>8</v>
      </c>
      <c r="C137" s="33"/>
      <c r="D137" s="33">
        <v>772877</v>
      </c>
      <c r="E137" s="33"/>
      <c r="F137" s="24" t="str">
        <f t="shared" si="3"/>
        <v>x</v>
      </c>
      <c r="G137" s="24">
        <f t="shared" si="4"/>
        <v>0</v>
      </c>
      <c r="H137" s="13">
        <f t="shared" si="5"/>
        <v>0</v>
      </c>
      <c r="J137" s="21"/>
      <c r="K137" s="21"/>
    </row>
    <row r="138" spans="1:11" s="8" customFormat="1" ht="12.75">
      <c r="A138" s="11" t="s">
        <v>92</v>
      </c>
      <c r="B138" s="9" t="s">
        <v>93</v>
      </c>
      <c r="C138" s="32">
        <v>8494926.88</v>
      </c>
      <c r="D138" s="32">
        <v>166505000</v>
      </c>
      <c r="E138" s="32">
        <v>8205874.45</v>
      </c>
      <c r="F138" s="22">
        <f t="shared" si="3"/>
        <v>96.59735234825234</v>
      </c>
      <c r="G138" s="22">
        <f t="shared" si="4"/>
        <v>4.9283051259721935</v>
      </c>
      <c r="H138" s="14">
        <f t="shared" si="5"/>
        <v>-289052.43000000063</v>
      </c>
      <c r="J138" s="21"/>
      <c r="K138" s="21"/>
    </row>
    <row r="139" spans="1:11" s="8" customFormat="1" ht="12.75">
      <c r="A139" s="12" t="s">
        <v>5</v>
      </c>
      <c r="B139" s="2" t="s">
        <v>6</v>
      </c>
      <c r="C139" s="33">
        <v>8241901.88</v>
      </c>
      <c r="D139" s="33">
        <v>148651000</v>
      </c>
      <c r="E139" s="33">
        <v>8198986.95</v>
      </c>
      <c r="F139" s="24">
        <f aca="true" t="shared" si="6" ref="F139:F206">IF(C139=0,"x",E139/C139*100)</f>
        <v>99.47930792401037</v>
      </c>
      <c r="G139" s="24">
        <f aca="true" t="shared" si="7" ref="G139:G206">IF(D139=0,"x",E139/D139*100)</f>
        <v>5.5155948833173</v>
      </c>
      <c r="H139" s="13">
        <f aca="true" t="shared" si="8" ref="H139:H206">+E139-C139</f>
        <v>-42914.9299999997</v>
      </c>
      <c r="J139" s="21"/>
      <c r="K139" s="21"/>
    </row>
    <row r="140" spans="1:11" s="8" customFormat="1" ht="12.75">
      <c r="A140" s="12" t="s">
        <v>7</v>
      </c>
      <c r="B140" s="2" t="s">
        <v>8</v>
      </c>
      <c r="C140" s="33">
        <v>253025</v>
      </c>
      <c r="D140" s="33">
        <v>17854000</v>
      </c>
      <c r="E140" s="33">
        <v>6887.5</v>
      </c>
      <c r="F140" s="24">
        <f t="shared" si="6"/>
        <v>2.722063037249284</v>
      </c>
      <c r="G140" s="24">
        <f t="shared" si="7"/>
        <v>0.03857678951495463</v>
      </c>
      <c r="H140" s="13">
        <f t="shared" si="8"/>
        <v>-246137.5</v>
      </c>
      <c r="J140" s="21"/>
      <c r="K140" s="21"/>
    </row>
    <row r="141" spans="1:15" s="8" customFormat="1" ht="12.75">
      <c r="A141" s="10" t="s">
        <v>94</v>
      </c>
      <c r="B141" s="7" t="s">
        <v>95</v>
      </c>
      <c r="C141" s="32">
        <v>78192984.72</v>
      </c>
      <c r="D141" s="32">
        <v>944370602</v>
      </c>
      <c r="E141" s="32">
        <v>63627635.68</v>
      </c>
      <c r="F141" s="22">
        <f t="shared" si="6"/>
        <v>81.37256290681725</v>
      </c>
      <c r="G141" s="22">
        <f t="shared" si="7"/>
        <v>6.737570562366997</v>
      </c>
      <c r="H141" s="14">
        <f t="shared" si="8"/>
        <v>-14565349.04</v>
      </c>
      <c r="J141" s="21"/>
      <c r="K141" s="21"/>
      <c r="L141" s="21"/>
      <c r="M141" s="21"/>
      <c r="N141" s="21"/>
      <c r="O141" s="21"/>
    </row>
    <row r="142" spans="1:11" s="8" customFormat="1" ht="12.75">
      <c r="A142" s="11" t="s">
        <v>96</v>
      </c>
      <c r="B142" s="9" t="s">
        <v>97</v>
      </c>
      <c r="C142" s="32">
        <v>78192984.72</v>
      </c>
      <c r="D142" s="32">
        <v>906049602</v>
      </c>
      <c r="E142" s="32">
        <v>63533528.76</v>
      </c>
      <c r="F142" s="22">
        <f t="shared" si="6"/>
        <v>81.25221078016934</v>
      </c>
      <c r="G142" s="22">
        <f t="shared" si="7"/>
        <v>7.012146864780588</v>
      </c>
      <c r="H142" s="14">
        <f t="shared" si="8"/>
        <v>-14659455.96</v>
      </c>
      <c r="J142" s="21"/>
      <c r="K142" s="21"/>
    </row>
    <row r="143" spans="1:11" s="8" customFormat="1" ht="12.75">
      <c r="A143" s="12" t="s">
        <v>5</v>
      </c>
      <c r="B143" s="2" t="s">
        <v>6</v>
      </c>
      <c r="C143" s="33">
        <v>78170838.32</v>
      </c>
      <c r="D143" s="33">
        <v>902219602</v>
      </c>
      <c r="E143" s="33">
        <v>63533528.76</v>
      </c>
      <c r="F143" s="24">
        <f t="shared" si="6"/>
        <v>81.27523015669766</v>
      </c>
      <c r="G143" s="24">
        <f t="shared" si="7"/>
        <v>7.041914032809942</v>
      </c>
      <c r="H143" s="13">
        <f t="shared" si="8"/>
        <v>-14637309.559999995</v>
      </c>
      <c r="J143" s="21"/>
      <c r="K143" s="21"/>
    </row>
    <row r="144" spans="1:11" s="8" customFormat="1" ht="12.75">
      <c r="A144" s="12" t="s">
        <v>7</v>
      </c>
      <c r="B144" s="2" t="s">
        <v>8</v>
      </c>
      <c r="C144" s="33">
        <v>22146.4</v>
      </c>
      <c r="D144" s="33">
        <v>3830000</v>
      </c>
      <c r="E144" s="33"/>
      <c r="F144" s="24">
        <f t="shared" si="6"/>
        <v>0</v>
      </c>
      <c r="G144" s="24">
        <f t="shared" si="7"/>
        <v>0</v>
      </c>
      <c r="H144" s="13">
        <f t="shared" si="8"/>
        <v>-22146.4</v>
      </c>
      <c r="J144" s="21"/>
      <c r="K144" s="21"/>
    </row>
    <row r="145" spans="1:11" s="8" customFormat="1" ht="12.75" customHeight="1">
      <c r="A145" s="11" t="s">
        <v>406</v>
      </c>
      <c r="B145" s="9" t="s">
        <v>407</v>
      </c>
      <c r="C145" s="32"/>
      <c r="D145" s="32">
        <v>38321000</v>
      </c>
      <c r="E145" s="32">
        <v>94106.92</v>
      </c>
      <c r="F145" s="22" t="str">
        <f t="shared" si="6"/>
        <v>x</v>
      </c>
      <c r="G145" s="22">
        <f t="shared" si="7"/>
        <v>0.2455753242347538</v>
      </c>
      <c r="H145" s="14">
        <f t="shared" si="8"/>
        <v>94106.92</v>
      </c>
      <c r="J145" s="21"/>
      <c r="K145" s="21"/>
    </row>
    <row r="146" spans="1:11" s="8" customFormat="1" ht="12.75">
      <c r="A146" s="12" t="s">
        <v>5</v>
      </c>
      <c r="B146" s="2" t="s">
        <v>6</v>
      </c>
      <c r="C146" s="33"/>
      <c r="D146" s="33">
        <v>12751000</v>
      </c>
      <c r="E146" s="33">
        <v>94106.92</v>
      </c>
      <c r="F146" s="24" t="str">
        <f t="shared" si="6"/>
        <v>x</v>
      </c>
      <c r="G146" s="24">
        <f t="shared" si="7"/>
        <v>0.7380356050505843</v>
      </c>
      <c r="H146" s="13">
        <f t="shared" si="8"/>
        <v>94106.92</v>
      </c>
      <c r="J146" s="21"/>
      <c r="K146" s="21"/>
    </row>
    <row r="147" spans="1:11" s="8" customFormat="1" ht="12.75">
      <c r="A147" s="12" t="s">
        <v>7</v>
      </c>
      <c r="B147" s="2" t="s">
        <v>8</v>
      </c>
      <c r="C147" s="33"/>
      <c r="D147" s="33">
        <v>25570000</v>
      </c>
      <c r="E147" s="33"/>
      <c r="F147" s="24" t="str">
        <f t="shared" si="6"/>
        <v>x</v>
      </c>
      <c r="G147" s="24">
        <f t="shared" si="7"/>
        <v>0</v>
      </c>
      <c r="H147" s="13">
        <f t="shared" si="8"/>
        <v>0</v>
      </c>
      <c r="J147" s="21"/>
      <c r="K147" s="21"/>
    </row>
    <row r="148" spans="1:15" s="8" customFormat="1" ht="12.75">
      <c r="A148" s="10" t="s">
        <v>98</v>
      </c>
      <c r="B148" s="7" t="s">
        <v>99</v>
      </c>
      <c r="C148" s="32">
        <v>42373717.64</v>
      </c>
      <c r="D148" s="32">
        <v>612286024</v>
      </c>
      <c r="E148" s="32">
        <v>33410671.56</v>
      </c>
      <c r="F148" s="22">
        <f t="shared" si="6"/>
        <v>78.84762872082989</v>
      </c>
      <c r="G148" s="22">
        <f t="shared" si="7"/>
        <v>5.456709813778144</v>
      </c>
      <c r="H148" s="14">
        <f t="shared" si="8"/>
        <v>-8963046.080000002</v>
      </c>
      <c r="J148" s="21"/>
      <c r="K148" s="21"/>
      <c r="L148" s="21"/>
      <c r="M148" s="21"/>
      <c r="N148" s="21"/>
      <c r="O148" s="21"/>
    </row>
    <row r="149" spans="1:11" s="8" customFormat="1" ht="12.75">
      <c r="A149" s="11" t="s">
        <v>100</v>
      </c>
      <c r="B149" s="9" t="s">
        <v>101</v>
      </c>
      <c r="C149" s="32">
        <v>42373717.64</v>
      </c>
      <c r="D149" s="32">
        <v>612286024</v>
      </c>
      <c r="E149" s="32">
        <v>33410671.56</v>
      </c>
      <c r="F149" s="22">
        <f t="shared" si="6"/>
        <v>78.84762872082989</v>
      </c>
      <c r="G149" s="22">
        <f t="shared" si="7"/>
        <v>5.456709813778144</v>
      </c>
      <c r="H149" s="14">
        <f t="shared" si="8"/>
        <v>-8963046.080000002</v>
      </c>
      <c r="J149" s="21"/>
      <c r="K149" s="21"/>
    </row>
    <row r="150" spans="1:11" s="8" customFormat="1" ht="12.75">
      <c r="A150" s="12" t="s">
        <v>5</v>
      </c>
      <c r="B150" s="2" t="s">
        <v>6</v>
      </c>
      <c r="C150" s="33">
        <v>42162308.64</v>
      </c>
      <c r="D150" s="33">
        <v>570136024</v>
      </c>
      <c r="E150" s="33">
        <v>32941671.56</v>
      </c>
      <c r="F150" s="24">
        <f t="shared" si="6"/>
        <v>78.13061623657806</v>
      </c>
      <c r="G150" s="24">
        <f t="shared" si="7"/>
        <v>5.7778618037298415</v>
      </c>
      <c r="H150" s="13">
        <f t="shared" si="8"/>
        <v>-9220637.080000002</v>
      </c>
      <c r="J150" s="21"/>
      <c r="K150" s="21"/>
    </row>
    <row r="151" spans="1:11" s="8" customFormat="1" ht="12.75">
      <c r="A151" s="12" t="s">
        <v>7</v>
      </c>
      <c r="B151" s="2" t="s">
        <v>8</v>
      </c>
      <c r="C151" s="33">
        <v>211409</v>
      </c>
      <c r="D151" s="33">
        <v>42150000</v>
      </c>
      <c r="E151" s="33">
        <v>469000</v>
      </c>
      <c r="F151" s="24">
        <f t="shared" si="6"/>
        <v>221.84485996338853</v>
      </c>
      <c r="G151" s="24">
        <f t="shared" si="7"/>
        <v>1.1126927639383155</v>
      </c>
      <c r="H151" s="13">
        <f t="shared" si="8"/>
        <v>257591</v>
      </c>
      <c r="J151" s="21"/>
      <c r="K151" s="21"/>
    </row>
    <row r="152" spans="1:15" s="8" customFormat="1" ht="12.75">
      <c r="A152" s="10" t="s">
        <v>102</v>
      </c>
      <c r="B152" s="7" t="s">
        <v>103</v>
      </c>
      <c r="C152" s="32">
        <v>176876946.28</v>
      </c>
      <c r="D152" s="32">
        <v>1567199469</v>
      </c>
      <c r="E152" s="32">
        <v>258928490.66</v>
      </c>
      <c r="F152" s="22">
        <f t="shared" si="6"/>
        <v>146.3890552758134</v>
      </c>
      <c r="G152" s="22">
        <f t="shared" si="7"/>
        <v>16.521731648187536</v>
      </c>
      <c r="H152" s="14">
        <f t="shared" si="8"/>
        <v>82051544.38</v>
      </c>
      <c r="J152" s="21"/>
      <c r="K152" s="21"/>
      <c r="L152" s="21"/>
      <c r="M152" s="21"/>
      <c r="N152" s="21"/>
      <c r="O152" s="21"/>
    </row>
    <row r="153" spans="1:11" s="8" customFormat="1" ht="12.75">
      <c r="A153" s="11" t="s">
        <v>104</v>
      </c>
      <c r="B153" s="9" t="s">
        <v>105</v>
      </c>
      <c r="C153" s="32">
        <v>72368544.19</v>
      </c>
      <c r="D153" s="32">
        <v>1037822469</v>
      </c>
      <c r="E153" s="32">
        <v>42858625.3</v>
      </c>
      <c r="F153" s="22">
        <f t="shared" si="6"/>
        <v>59.222726917756994</v>
      </c>
      <c r="G153" s="22">
        <f t="shared" si="7"/>
        <v>4.12966827951766</v>
      </c>
      <c r="H153" s="14">
        <f t="shared" si="8"/>
        <v>-29509918.89</v>
      </c>
      <c r="J153" s="21"/>
      <c r="K153" s="21"/>
    </row>
    <row r="154" spans="1:11" s="8" customFormat="1" ht="12.75">
      <c r="A154" s="12" t="s">
        <v>5</v>
      </c>
      <c r="B154" s="2" t="s">
        <v>6</v>
      </c>
      <c r="C154" s="33">
        <v>72326183.14</v>
      </c>
      <c r="D154" s="33">
        <v>1035578469</v>
      </c>
      <c r="E154" s="33">
        <v>42760406.17</v>
      </c>
      <c r="F154" s="24">
        <f t="shared" si="6"/>
        <v>59.12161310549146</v>
      </c>
      <c r="G154" s="24">
        <f t="shared" si="7"/>
        <v>4.129132407637958</v>
      </c>
      <c r="H154" s="13">
        <f t="shared" si="8"/>
        <v>-29565776.97</v>
      </c>
      <c r="J154" s="21"/>
      <c r="K154" s="21"/>
    </row>
    <row r="155" spans="1:11" s="8" customFormat="1" ht="12.75">
      <c r="A155" s="12" t="s">
        <v>7</v>
      </c>
      <c r="B155" s="2" t="s">
        <v>8</v>
      </c>
      <c r="C155" s="33">
        <v>42361.05</v>
      </c>
      <c r="D155" s="33">
        <v>2244000</v>
      </c>
      <c r="E155" s="33">
        <v>98219.13</v>
      </c>
      <c r="F155" s="24">
        <f t="shared" si="6"/>
        <v>231.86188727616525</v>
      </c>
      <c r="G155" s="24">
        <f t="shared" si="7"/>
        <v>4.376966577540107</v>
      </c>
      <c r="H155" s="13">
        <f t="shared" si="8"/>
        <v>55858.08</v>
      </c>
      <c r="J155" s="21"/>
      <c r="K155" s="21"/>
    </row>
    <row r="156" spans="1:11" s="8" customFormat="1" ht="12.75">
      <c r="A156" s="11" t="s">
        <v>106</v>
      </c>
      <c r="B156" s="9" t="s">
        <v>107</v>
      </c>
      <c r="C156" s="32">
        <v>862040.73</v>
      </c>
      <c r="D156" s="32">
        <v>93175000</v>
      </c>
      <c r="E156" s="32">
        <v>1205924.62</v>
      </c>
      <c r="F156" s="22">
        <f t="shared" si="6"/>
        <v>139.89183782534266</v>
      </c>
      <c r="G156" s="22">
        <f t="shared" si="7"/>
        <v>1.2942577086128253</v>
      </c>
      <c r="H156" s="14">
        <f t="shared" si="8"/>
        <v>343883.89000000013</v>
      </c>
      <c r="J156" s="21"/>
      <c r="K156" s="21"/>
    </row>
    <row r="157" spans="1:11" s="8" customFormat="1" ht="12.75">
      <c r="A157" s="12" t="s">
        <v>5</v>
      </c>
      <c r="B157" s="2" t="s">
        <v>6</v>
      </c>
      <c r="C157" s="33">
        <v>861579.65</v>
      </c>
      <c r="D157" s="33">
        <v>12667000</v>
      </c>
      <c r="E157" s="33">
        <v>825604.67</v>
      </c>
      <c r="F157" s="24">
        <f t="shared" si="6"/>
        <v>95.82453229948038</v>
      </c>
      <c r="G157" s="24">
        <f t="shared" si="7"/>
        <v>6.517760085260914</v>
      </c>
      <c r="H157" s="13">
        <f t="shared" si="8"/>
        <v>-35974.97999999998</v>
      </c>
      <c r="J157" s="21"/>
      <c r="K157" s="21"/>
    </row>
    <row r="158" spans="1:11" s="8" customFormat="1" ht="12.75">
      <c r="A158" s="12" t="s">
        <v>7</v>
      </c>
      <c r="B158" s="2" t="s">
        <v>8</v>
      </c>
      <c r="C158" s="33">
        <v>461.08</v>
      </c>
      <c r="D158" s="33">
        <v>80508000</v>
      </c>
      <c r="E158" s="33">
        <v>380319.95</v>
      </c>
      <c r="F158" s="24">
        <f t="shared" si="6"/>
        <v>82484.59052658975</v>
      </c>
      <c r="G158" s="24">
        <f t="shared" si="7"/>
        <v>0.4724001962537885</v>
      </c>
      <c r="H158" s="13">
        <f t="shared" si="8"/>
        <v>379858.87</v>
      </c>
      <c r="J158" s="21"/>
      <c r="K158" s="21"/>
    </row>
    <row r="159" spans="1:11" s="8" customFormat="1" ht="12.75">
      <c r="A159" s="11" t="s">
        <v>108</v>
      </c>
      <c r="B159" s="9" t="s">
        <v>109</v>
      </c>
      <c r="C159" s="32">
        <v>1455820.3</v>
      </c>
      <c r="D159" s="32">
        <v>16010000</v>
      </c>
      <c r="E159" s="32">
        <v>1334705.84</v>
      </c>
      <c r="F159" s="22">
        <f t="shared" si="6"/>
        <v>91.68067240166936</v>
      </c>
      <c r="G159" s="22">
        <f t="shared" si="7"/>
        <v>8.336701061836353</v>
      </c>
      <c r="H159" s="14">
        <f t="shared" si="8"/>
        <v>-121114.45999999996</v>
      </c>
      <c r="J159" s="21"/>
      <c r="K159" s="21"/>
    </row>
    <row r="160" spans="1:11" s="8" customFormat="1" ht="12.75">
      <c r="A160" s="12" t="s">
        <v>5</v>
      </c>
      <c r="B160" s="2" t="s">
        <v>6</v>
      </c>
      <c r="C160" s="33">
        <v>1455820.3</v>
      </c>
      <c r="D160" s="33">
        <v>15608000</v>
      </c>
      <c r="E160" s="33">
        <v>1334705.84</v>
      </c>
      <c r="F160" s="24">
        <f t="shared" si="6"/>
        <v>91.68067240166936</v>
      </c>
      <c r="G160" s="24">
        <f t="shared" si="7"/>
        <v>8.55142132239877</v>
      </c>
      <c r="H160" s="13">
        <f t="shared" si="8"/>
        <v>-121114.45999999996</v>
      </c>
      <c r="J160" s="21"/>
      <c r="K160" s="21"/>
    </row>
    <row r="161" spans="1:11" s="8" customFormat="1" ht="12.75">
      <c r="A161" s="12" t="s">
        <v>7</v>
      </c>
      <c r="B161" s="2" t="s">
        <v>8</v>
      </c>
      <c r="C161" s="33"/>
      <c r="D161" s="33">
        <v>402000</v>
      </c>
      <c r="E161" s="33"/>
      <c r="F161" s="24" t="str">
        <f t="shared" si="6"/>
        <v>x</v>
      </c>
      <c r="G161" s="24">
        <f t="shared" si="7"/>
        <v>0</v>
      </c>
      <c r="H161" s="13">
        <f t="shared" si="8"/>
        <v>0</v>
      </c>
      <c r="J161" s="21"/>
      <c r="K161" s="21"/>
    </row>
    <row r="162" spans="1:11" s="8" customFormat="1" ht="12.75">
      <c r="A162" s="11" t="s">
        <v>110</v>
      </c>
      <c r="B162" s="9" t="s">
        <v>111</v>
      </c>
      <c r="C162" s="32">
        <v>673673.78</v>
      </c>
      <c r="D162" s="32">
        <v>10192000</v>
      </c>
      <c r="E162" s="32">
        <v>679400.09</v>
      </c>
      <c r="F162" s="22">
        <f t="shared" si="6"/>
        <v>100.85001230120608</v>
      </c>
      <c r="G162" s="22">
        <f t="shared" si="7"/>
        <v>6.6660134419152275</v>
      </c>
      <c r="H162" s="14">
        <f t="shared" si="8"/>
        <v>5726.3099999999395</v>
      </c>
      <c r="J162" s="21"/>
      <c r="K162" s="21"/>
    </row>
    <row r="163" spans="1:11" s="8" customFormat="1" ht="12.75">
      <c r="A163" s="12" t="s">
        <v>5</v>
      </c>
      <c r="B163" s="2" t="s">
        <v>6</v>
      </c>
      <c r="C163" s="33">
        <v>673673.78</v>
      </c>
      <c r="D163" s="33">
        <v>9617000</v>
      </c>
      <c r="E163" s="33">
        <v>679400.09</v>
      </c>
      <c r="F163" s="24">
        <f t="shared" si="6"/>
        <v>100.85001230120608</v>
      </c>
      <c r="G163" s="24">
        <f t="shared" si="7"/>
        <v>7.064574087553291</v>
      </c>
      <c r="H163" s="13">
        <f t="shared" si="8"/>
        <v>5726.3099999999395</v>
      </c>
      <c r="J163" s="21"/>
      <c r="K163" s="21"/>
    </row>
    <row r="164" spans="1:11" s="8" customFormat="1" ht="12.75">
      <c r="A164" s="12" t="s">
        <v>7</v>
      </c>
      <c r="B164" s="2" t="s">
        <v>8</v>
      </c>
      <c r="C164" s="33"/>
      <c r="D164" s="33">
        <v>575000</v>
      </c>
      <c r="E164" s="33"/>
      <c r="F164" s="24" t="str">
        <f t="shared" si="6"/>
        <v>x</v>
      </c>
      <c r="G164" s="24">
        <f t="shared" si="7"/>
        <v>0</v>
      </c>
      <c r="H164" s="13">
        <f t="shared" si="8"/>
        <v>0</v>
      </c>
      <c r="J164" s="21"/>
      <c r="K164" s="21"/>
    </row>
    <row r="165" spans="1:11" s="8" customFormat="1" ht="12.75">
      <c r="A165" s="11" t="s">
        <v>112</v>
      </c>
      <c r="B165" s="9" t="s">
        <v>113</v>
      </c>
      <c r="C165" s="32">
        <v>336021.64</v>
      </c>
      <c r="D165" s="32">
        <v>6000000</v>
      </c>
      <c r="E165" s="32">
        <v>487713.12</v>
      </c>
      <c r="F165" s="22">
        <f t="shared" si="6"/>
        <v>145.14336636176168</v>
      </c>
      <c r="G165" s="22">
        <f t="shared" si="7"/>
        <v>8.128551999999999</v>
      </c>
      <c r="H165" s="14">
        <f t="shared" si="8"/>
        <v>151691.47999999998</v>
      </c>
      <c r="J165" s="21"/>
      <c r="K165" s="21"/>
    </row>
    <row r="166" spans="1:11" s="8" customFormat="1" ht="12.75">
      <c r="A166" s="12" t="s">
        <v>5</v>
      </c>
      <c r="B166" s="2" t="s">
        <v>6</v>
      </c>
      <c r="C166" s="33">
        <v>336021.64</v>
      </c>
      <c r="D166" s="33">
        <v>5915000</v>
      </c>
      <c r="E166" s="33">
        <v>487713.12</v>
      </c>
      <c r="F166" s="24">
        <f t="shared" si="6"/>
        <v>145.14336636176168</v>
      </c>
      <c r="G166" s="24">
        <f t="shared" si="7"/>
        <v>8.245361284868977</v>
      </c>
      <c r="H166" s="13">
        <f t="shared" si="8"/>
        <v>151691.47999999998</v>
      </c>
      <c r="J166" s="21"/>
      <c r="K166" s="21"/>
    </row>
    <row r="167" spans="1:11" s="8" customFormat="1" ht="12.75">
      <c r="A167" s="12" t="s">
        <v>7</v>
      </c>
      <c r="B167" s="2" t="s">
        <v>8</v>
      </c>
      <c r="C167" s="33"/>
      <c r="D167" s="33">
        <v>85000</v>
      </c>
      <c r="E167" s="33"/>
      <c r="F167" s="24" t="str">
        <f t="shared" si="6"/>
        <v>x</v>
      </c>
      <c r="G167" s="24">
        <f t="shared" si="7"/>
        <v>0</v>
      </c>
      <c r="H167" s="13">
        <f t="shared" si="8"/>
        <v>0</v>
      </c>
      <c r="J167" s="21"/>
      <c r="K167" s="21"/>
    </row>
    <row r="168" spans="1:11" s="8" customFormat="1" ht="12.75">
      <c r="A168" s="11" t="s">
        <v>114</v>
      </c>
      <c r="B168" s="9" t="s">
        <v>115</v>
      </c>
      <c r="C168" s="32">
        <v>210564.68</v>
      </c>
      <c r="D168" s="32">
        <v>3000000</v>
      </c>
      <c r="E168" s="32">
        <v>162083.08</v>
      </c>
      <c r="F168" s="22">
        <f t="shared" si="6"/>
        <v>76.9754357663403</v>
      </c>
      <c r="G168" s="22">
        <f t="shared" si="7"/>
        <v>5.402769333333333</v>
      </c>
      <c r="H168" s="14">
        <f t="shared" si="8"/>
        <v>-48481.600000000006</v>
      </c>
      <c r="J168" s="21"/>
      <c r="K168" s="21"/>
    </row>
    <row r="169" spans="1:11" s="8" customFormat="1" ht="12.75">
      <c r="A169" s="12" t="s">
        <v>5</v>
      </c>
      <c r="B169" s="2" t="s">
        <v>6</v>
      </c>
      <c r="C169" s="33">
        <v>210564.68</v>
      </c>
      <c r="D169" s="33">
        <v>2868000</v>
      </c>
      <c r="E169" s="33">
        <v>162083.08</v>
      </c>
      <c r="F169" s="24">
        <f t="shared" si="6"/>
        <v>76.9754357663403</v>
      </c>
      <c r="G169" s="24">
        <f t="shared" si="7"/>
        <v>5.651432357043236</v>
      </c>
      <c r="H169" s="13">
        <f t="shared" si="8"/>
        <v>-48481.600000000006</v>
      </c>
      <c r="J169" s="21"/>
      <c r="K169" s="21"/>
    </row>
    <row r="170" spans="1:11" s="8" customFormat="1" ht="12.75">
      <c r="A170" s="12" t="s">
        <v>7</v>
      </c>
      <c r="B170" s="2" t="s">
        <v>8</v>
      </c>
      <c r="C170" s="33"/>
      <c r="D170" s="33">
        <v>132000</v>
      </c>
      <c r="E170" s="33"/>
      <c r="F170" s="24" t="str">
        <f t="shared" si="6"/>
        <v>x</v>
      </c>
      <c r="G170" s="24">
        <f t="shared" si="7"/>
        <v>0</v>
      </c>
      <c r="H170" s="13">
        <f t="shared" si="8"/>
        <v>0</v>
      </c>
      <c r="J170" s="21"/>
      <c r="K170" s="21"/>
    </row>
    <row r="171" spans="1:11" s="8" customFormat="1" ht="12.75">
      <c r="A171" s="11" t="s">
        <v>116</v>
      </c>
      <c r="B171" s="9" t="s">
        <v>117</v>
      </c>
      <c r="C171" s="32">
        <v>423072.93</v>
      </c>
      <c r="D171" s="32">
        <v>4000000</v>
      </c>
      <c r="E171" s="32">
        <v>698902.8</v>
      </c>
      <c r="F171" s="22">
        <f t="shared" si="6"/>
        <v>165.19676642984462</v>
      </c>
      <c r="G171" s="22">
        <f t="shared" si="7"/>
        <v>17.47257</v>
      </c>
      <c r="H171" s="14">
        <f t="shared" si="8"/>
        <v>275829.87000000005</v>
      </c>
      <c r="J171" s="21"/>
      <c r="K171" s="21"/>
    </row>
    <row r="172" spans="1:11" s="8" customFormat="1" ht="12.75">
      <c r="A172" s="12" t="s">
        <v>5</v>
      </c>
      <c r="B172" s="2" t="s">
        <v>6</v>
      </c>
      <c r="C172" s="33">
        <v>423072.93</v>
      </c>
      <c r="D172" s="33">
        <v>3993000</v>
      </c>
      <c r="E172" s="33">
        <v>698902.8</v>
      </c>
      <c r="F172" s="24">
        <f t="shared" si="6"/>
        <v>165.19676642984462</v>
      </c>
      <c r="G172" s="24">
        <f t="shared" si="7"/>
        <v>17.50320060105184</v>
      </c>
      <c r="H172" s="13">
        <f t="shared" si="8"/>
        <v>275829.87000000005</v>
      </c>
      <c r="J172" s="21"/>
      <c r="K172" s="21"/>
    </row>
    <row r="173" spans="1:11" s="8" customFormat="1" ht="12.75">
      <c r="A173" s="12" t="s">
        <v>7</v>
      </c>
      <c r="B173" s="2" t="s">
        <v>8</v>
      </c>
      <c r="C173" s="33"/>
      <c r="D173" s="33">
        <v>7000</v>
      </c>
      <c r="E173" s="33"/>
      <c r="F173" s="24" t="str">
        <f t="shared" si="6"/>
        <v>x</v>
      </c>
      <c r="G173" s="24">
        <f t="shared" si="7"/>
        <v>0</v>
      </c>
      <c r="H173" s="13">
        <f t="shared" si="8"/>
        <v>0</v>
      </c>
      <c r="J173" s="21"/>
      <c r="K173" s="21"/>
    </row>
    <row r="174" spans="1:11" s="8" customFormat="1" ht="12.75">
      <c r="A174" s="11" t="s">
        <v>118</v>
      </c>
      <c r="B174" s="9" t="s">
        <v>119</v>
      </c>
      <c r="C174" s="32">
        <v>477106.71</v>
      </c>
      <c r="D174" s="32">
        <v>12000000</v>
      </c>
      <c r="E174" s="32">
        <v>664942.57</v>
      </c>
      <c r="F174" s="22">
        <f t="shared" si="6"/>
        <v>139.36977956147376</v>
      </c>
      <c r="G174" s="22">
        <f t="shared" si="7"/>
        <v>5.541188083333333</v>
      </c>
      <c r="H174" s="14">
        <f t="shared" si="8"/>
        <v>187835.85999999993</v>
      </c>
      <c r="J174" s="21"/>
      <c r="K174" s="21"/>
    </row>
    <row r="175" spans="1:11" s="8" customFormat="1" ht="12.75">
      <c r="A175" s="12" t="s">
        <v>5</v>
      </c>
      <c r="B175" s="2" t="s">
        <v>6</v>
      </c>
      <c r="C175" s="33">
        <v>476709.33</v>
      </c>
      <c r="D175" s="33">
        <v>11895000</v>
      </c>
      <c r="E175" s="33">
        <v>664942.57</v>
      </c>
      <c r="F175" s="24">
        <f t="shared" si="6"/>
        <v>139.4859567778965</v>
      </c>
      <c r="G175" s="24">
        <f t="shared" si="7"/>
        <v>5.590101471206388</v>
      </c>
      <c r="H175" s="13">
        <f t="shared" si="8"/>
        <v>188233.23999999993</v>
      </c>
      <c r="J175" s="21"/>
      <c r="K175" s="21"/>
    </row>
    <row r="176" spans="1:11" s="8" customFormat="1" ht="12.75">
      <c r="A176" s="12" t="s">
        <v>7</v>
      </c>
      <c r="B176" s="2" t="s">
        <v>8</v>
      </c>
      <c r="C176" s="33">
        <v>397.38</v>
      </c>
      <c r="D176" s="33">
        <v>105000</v>
      </c>
      <c r="E176" s="33"/>
      <c r="F176" s="24">
        <f t="shared" si="6"/>
        <v>0</v>
      </c>
      <c r="G176" s="24">
        <f t="shared" si="7"/>
        <v>0</v>
      </c>
      <c r="H176" s="13">
        <f t="shared" si="8"/>
        <v>-397.38</v>
      </c>
      <c r="J176" s="21"/>
      <c r="K176" s="21"/>
    </row>
    <row r="177" spans="1:11" s="8" customFormat="1" ht="12.75">
      <c r="A177" s="11" t="s">
        <v>368</v>
      </c>
      <c r="B177" s="9" t="s">
        <v>369</v>
      </c>
      <c r="C177" s="32">
        <v>100070101.32</v>
      </c>
      <c r="D177" s="32">
        <v>385000000</v>
      </c>
      <c r="E177" s="32">
        <v>210836193.24</v>
      </c>
      <c r="F177" s="22">
        <f t="shared" si="6"/>
        <v>210.68849782193868</v>
      </c>
      <c r="G177" s="22">
        <f t="shared" si="7"/>
        <v>54.7626475948052</v>
      </c>
      <c r="H177" s="14">
        <f t="shared" si="8"/>
        <v>110766091.92000002</v>
      </c>
      <c r="J177" s="21"/>
      <c r="K177" s="21"/>
    </row>
    <row r="178" spans="1:11" s="8" customFormat="1" ht="12.75">
      <c r="A178" s="12" t="s">
        <v>5</v>
      </c>
      <c r="B178" s="2" t="s">
        <v>6</v>
      </c>
      <c r="C178" s="33">
        <v>13190630.25</v>
      </c>
      <c r="D178" s="33">
        <v>345723000</v>
      </c>
      <c r="E178" s="33">
        <v>185281846.97</v>
      </c>
      <c r="F178" s="24">
        <f t="shared" si="6"/>
        <v>1404.6474160702064</v>
      </c>
      <c r="G178" s="24">
        <f t="shared" si="7"/>
        <v>53.59257179013256</v>
      </c>
      <c r="H178" s="13">
        <f t="shared" si="8"/>
        <v>172091216.72</v>
      </c>
      <c r="J178" s="21"/>
      <c r="K178" s="21"/>
    </row>
    <row r="179" spans="1:11" s="8" customFormat="1" ht="12.75">
      <c r="A179" s="12" t="s">
        <v>7</v>
      </c>
      <c r="B179" s="2" t="s">
        <v>8</v>
      </c>
      <c r="C179" s="33">
        <v>86879471.07</v>
      </c>
      <c r="D179" s="33">
        <v>39277000</v>
      </c>
      <c r="E179" s="33">
        <v>25554346.27</v>
      </c>
      <c r="F179" s="24">
        <f t="shared" si="6"/>
        <v>29.41356105795178</v>
      </c>
      <c r="G179" s="24">
        <f t="shared" si="7"/>
        <v>65.06185877230949</v>
      </c>
      <c r="H179" s="13">
        <f t="shared" si="8"/>
        <v>-61325124.8</v>
      </c>
      <c r="J179" s="21"/>
      <c r="K179" s="21"/>
    </row>
    <row r="180" spans="1:15" s="8" customFormat="1" ht="12.75">
      <c r="A180" s="10" t="s">
        <v>120</v>
      </c>
      <c r="B180" s="7" t="s">
        <v>121</v>
      </c>
      <c r="C180" s="32">
        <v>7333237.92</v>
      </c>
      <c r="D180" s="32">
        <v>913272926</v>
      </c>
      <c r="E180" s="32">
        <v>8328526.7</v>
      </c>
      <c r="F180" s="22">
        <f t="shared" si="6"/>
        <v>113.57229631518624</v>
      </c>
      <c r="G180" s="22">
        <f t="shared" si="7"/>
        <v>0.9119428007657813</v>
      </c>
      <c r="H180" s="14">
        <f t="shared" si="8"/>
        <v>995288.7800000003</v>
      </c>
      <c r="J180" s="21"/>
      <c r="K180" s="21"/>
      <c r="L180" s="21"/>
      <c r="M180" s="21"/>
      <c r="N180" s="21"/>
      <c r="O180" s="21"/>
    </row>
    <row r="181" spans="1:11" s="8" customFormat="1" ht="12.75">
      <c r="A181" s="11" t="s">
        <v>122</v>
      </c>
      <c r="B181" s="9" t="s">
        <v>123</v>
      </c>
      <c r="C181" s="32">
        <v>3166629.76</v>
      </c>
      <c r="D181" s="32">
        <v>820832600</v>
      </c>
      <c r="E181" s="32">
        <v>5974033.8</v>
      </c>
      <c r="F181" s="22">
        <f t="shared" si="6"/>
        <v>188.65589768220963</v>
      </c>
      <c r="G181" s="22">
        <f t="shared" si="7"/>
        <v>0.7278017223000158</v>
      </c>
      <c r="H181" s="14">
        <f t="shared" si="8"/>
        <v>2807404.04</v>
      </c>
      <c r="J181" s="21"/>
      <c r="K181" s="21"/>
    </row>
    <row r="182" spans="1:11" s="8" customFormat="1" ht="12.75">
      <c r="A182" s="12" t="s">
        <v>5</v>
      </c>
      <c r="B182" s="2" t="s">
        <v>6</v>
      </c>
      <c r="C182" s="33">
        <v>3166629.76</v>
      </c>
      <c r="D182" s="33">
        <v>630019734</v>
      </c>
      <c r="E182" s="33">
        <v>5974033.8</v>
      </c>
      <c r="F182" s="24">
        <f t="shared" si="6"/>
        <v>188.65589768220963</v>
      </c>
      <c r="G182" s="24">
        <f t="shared" si="7"/>
        <v>0.9482296311689817</v>
      </c>
      <c r="H182" s="13">
        <f t="shared" si="8"/>
        <v>2807404.04</v>
      </c>
      <c r="J182" s="21"/>
      <c r="K182" s="21"/>
    </row>
    <row r="183" spans="1:11" s="8" customFormat="1" ht="12.75">
      <c r="A183" s="12" t="s">
        <v>7</v>
      </c>
      <c r="B183" s="2" t="s">
        <v>8</v>
      </c>
      <c r="C183" s="33"/>
      <c r="D183" s="33">
        <v>190812866</v>
      </c>
      <c r="E183" s="33"/>
      <c r="F183" s="24" t="str">
        <f t="shared" si="6"/>
        <v>x</v>
      </c>
      <c r="G183" s="24">
        <f t="shared" si="7"/>
        <v>0</v>
      </c>
      <c r="H183" s="13">
        <f t="shared" si="8"/>
        <v>0</v>
      </c>
      <c r="J183" s="21"/>
      <c r="K183" s="21"/>
    </row>
    <row r="184" spans="1:11" s="8" customFormat="1" ht="12.75">
      <c r="A184" s="11" t="s">
        <v>124</v>
      </c>
      <c r="B184" s="9" t="s">
        <v>125</v>
      </c>
      <c r="C184" s="32">
        <v>4166608.16</v>
      </c>
      <c r="D184" s="32">
        <v>92440326</v>
      </c>
      <c r="E184" s="32">
        <v>2354492.9</v>
      </c>
      <c r="F184" s="22">
        <f t="shared" si="6"/>
        <v>56.508623071481715</v>
      </c>
      <c r="G184" s="22">
        <f t="shared" si="7"/>
        <v>2.547040887761473</v>
      </c>
      <c r="H184" s="14">
        <f t="shared" si="8"/>
        <v>-1812115.2600000002</v>
      </c>
      <c r="J184" s="21"/>
      <c r="K184" s="21"/>
    </row>
    <row r="185" spans="1:11" s="8" customFormat="1" ht="12.75">
      <c r="A185" s="12" t="s">
        <v>5</v>
      </c>
      <c r="B185" s="2" t="s">
        <v>6</v>
      </c>
      <c r="C185" s="33">
        <v>4166608.16</v>
      </c>
      <c r="D185" s="33">
        <v>91263726</v>
      </c>
      <c r="E185" s="33">
        <v>2354092.9</v>
      </c>
      <c r="F185" s="24">
        <f t="shared" si="6"/>
        <v>56.49902293668047</v>
      </c>
      <c r="G185" s="24">
        <f t="shared" si="7"/>
        <v>2.5794398313301388</v>
      </c>
      <c r="H185" s="13">
        <f t="shared" si="8"/>
        <v>-1812515.2600000002</v>
      </c>
      <c r="J185" s="21"/>
      <c r="K185" s="21"/>
    </row>
    <row r="186" spans="1:11" s="8" customFormat="1" ht="12.75">
      <c r="A186" s="12" t="s">
        <v>7</v>
      </c>
      <c r="B186" s="2" t="s">
        <v>8</v>
      </c>
      <c r="C186" s="33"/>
      <c r="D186" s="33">
        <v>1176600</v>
      </c>
      <c r="E186" s="33">
        <v>400</v>
      </c>
      <c r="F186" s="24" t="str">
        <f t="shared" si="6"/>
        <v>x</v>
      </c>
      <c r="G186" s="24">
        <f t="shared" si="7"/>
        <v>0.03399626041135475</v>
      </c>
      <c r="H186" s="13">
        <f t="shared" si="8"/>
        <v>400</v>
      </c>
      <c r="J186" s="21"/>
      <c r="K186" s="21"/>
    </row>
    <row r="187" spans="1:15" s="8" customFormat="1" ht="12.75">
      <c r="A187" s="10" t="s">
        <v>408</v>
      </c>
      <c r="B187" s="7" t="s">
        <v>409</v>
      </c>
      <c r="C187" s="32"/>
      <c r="D187" s="32">
        <v>5500000</v>
      </c>
      <c r="E187" s="32">
        <v>324816.43</v>
      </c>
      <c r="F187" s="22" t="str">
        <f t="shared" si="6"/>
        <v>x</v>
      </c>
      <c r="G187" s="22">
        <f t="shared" si="7"/>
        <v>5.905753272727273</v>
      </c>
      <c r="H187" s="14">
        <f t="shared" si="8"/>
        <v>324816.43</v>
      </c>
      <c r="J187" s="21"/>
      <c r="K187" s="21"/>
      <c r="L187" s="21"/>
      <c r="M187" s="21"/>
      <c r="N187" s="21"/>
      <c r="O187" s="21"/>
    </row>
    <row r="188" spans="1:11" s="8" customFormat="1" ht="12.75">
      <c r="A188" s="11" t="s">
        <v>410</v>
      </c>
      <c r="B188" s="9" t="s">
        <v>363</v>
      </c>
      <c r="C188" s="32"/>
      <c r="D188" s="32">
        <v>5500000</v>
      </c>
      <c r="E188" s="32">
        <v>324816.43</v>
      </c>
      <c r="F188" s="22" t="str">
        <f t="shared" si="6"/>
        <v>x</v>
      </c>
      <c r="G188" s="22">
        <f t="shared" si="7"/>
        <v>5.905753272727273</v>
      </c>
      <c r="H188" s="14">
        <f t="shared" si="8"/>
        <v>324816.43</v>
      </c>
      <c r="J188" s="21"/>
      <c r="K188" s="21"/>
    </row>
    <row r="189" spans="1:11" s="8" customFormat="1" ht="12.75">
      <c r="A189" s="12" t="s">
        <v>5</v>
      </c>
      <c r="B189" s="2" t="s">
        <v>6</v>
      </c>
      <c r="C189" s="33"/>
      <c r="D189" s="33">
        <v>5210000</v>
      </c>
      <c r="E189" s="33">
        <v>324816.43</v>
      </c>
      <c r="F189" s="24" t="str">
        <f t="shared" si="6"/>
        <v>x</v>
      </c>
      <c r="G189" s="24">
        <f t="shared" si="7"/>
        <v>6.234480422264875</v>
      </c>
      <c r="H189" s="13">
        <f t="shared" si="8"/>
        <v>324816.43</v>
      </c>
      <c r="J189" s="21"/>
      <c r="K189" s="21"/>
    </row>
    <row r="190" spans="1:11" s="8" customFormat="1" ht="12.75">
      <c r="A190" s="12" t="s">
        <v>7</v>
      </c>
      <c r="B190" s="2" t="s">
        <v>8</v>
      </c>
      <c r="C190" s="33"/>
      <c r="D190" s="33">
        <v>290000</v>
      </c>
      <c r="E190" s="33"/>
      <c r="F190" s="24" t="str">
        <f t="shared" si="6"/>
        <v>x</v>
      </c>
      <c r="G190" s="24">
        <f t="shared" si="7"/>
        <v>0</v>
      </c>
      <c r="H190" s="13">
        <f t="shared" si="8"/>
        <v>0</v>
      </c>
      <c r="J190" s="21"/>
      <c r="K190" s="21"/>
    </row>
    <row r="191" spans="1:15" s="8" customFormat="1" ht="12.75">
      <c r="A191" s="10" t="s">
        <v>126</v>
      </c>
      <c r="B191" s="7" t="s">
        <v>127</v>
      </c>
      <c r="C191" s="32">
        <v>72101712.15</v>
      </c>
      <c r="D191" s="32">
        <v>867953039</v>
      </c>
      <c r="E191" s="32">
        <v>62164744.37</v>
      </c>
      <c r="F191" s="22">
        <f t="shared" si="6"/>
        <v>86.21812508511975</v>
      </c>
      <c r="G191" s="22">
        <f t="shared" si="7"/>
        <v>7.162224403479506</v>
      </c>
      <c r="H191" s="14">
        <f t="shared" si="8"/>
        <v>-9936967.780000009</v>
      </c>
      <c r="J191" s="21"/>
      <c r="K191" s="21"/>
      <c r="L191" s="21"/>
      <c r="M191" s="21"/>
      <c r="N191" s="21"/>
      <c r="O191" s="21"/>
    </row>
    <row r="192" spans="1:11" s="8" customFormat="1" ht="12.75">
      <c r="A192" s="11" t="s">
        <v>128</v>
      </c>
      <c r="B192" s="9" t="s">
        <v>129</v>
      </c>
      <c r="C192" s="32">
        <v>1168294.9</v>
      </c>
      <c r="D192" s="32">
        <v>11785295</v>
      </c>
      <c r="E192" s="32">
        <v>854528.69</v>
      </c>
      <c r="F192" s="22">
        <f t="shared" si="6"/>
        <v>73.14323549644871</v>
      </c>
      <c r="G192" s="22">
        <f t="shared" si="7"/>
        <v>7.250804413466103</v>
      </c>
      <c r="H192" s="14">
        <f t="shared" si="8"/>
        <v>-313766.20999999996</v>
      </c>
      <c r="J192" s="21"/>
      <c r="K192" s="21"/>
    </row>
    <row r="193" spans="1:11" s="8" customFormat="1" ht="12.75">
      <c r="A193" s="12" t="s">
        <v>5</v>
      </c>
      <c r="B193" s="2" t="s">
        <v>6</v>
      </c>
      <c r="C193" s="33">
        <v>1168294.9</v>
      </c>
      <c r="D193" s="33">
        <v>11635295</v>
      </c>
      <c r="E193" s="33">
        <v>854528.69</v>
      </c>
      <c r="F193" s="24">
        <f t="shared" si="6"/>
        <v>73.14323549644871</v>
      </c>
      <c r="G193" s="24">
        <f t="shared" si="7"/>
        <v>7.344280398563165</v>
      </c>
      <c r="H193" s="13">
        <f t="shared" si="8"/>
        <v>-313766.20999999996</v>
      </c>
      <c r="J193" s="21"/>
      <c r="K193" s="21"/>
    </row>
    <row r="194" spans="1:11" s="8" customFormat="1" ht="12.75">
      <c r="A194" s="12" t="s">
        <v>7</v>
      </c>
      <c r="B194" s="2" t="s">
        <v>8</v>
      </c>
      <c r="C194" s="33"/>
      <c r="D194" s="33">
        <v>150000</v>
      </c>
      <c r="E194" s="33"/>
      <c r="F194" s="24" t="str">
        <f t="shared" si="6"/>
        <v>x</v>
      </c>
      <c r="G194" s="24">
        <f t="shared" si="7"/>
        <v>0</v>
      </c>
      <c r="H194" s="13">
        <f t="shared" si="8"/>
        <v>0</v>
      </c>
      <c r="J194" s="21"/>
      <c r="K194" s="21"/>
    </row>
    <row r="195" spans="1:11" s="8" customFormat="1" ht="12.75">
      <c r="A195" s="11" t="s">
        <v>130</v>
      </c>
      <c r="B195" s="9" t="s">
        <v>131</v>
      </c>
      <c r="C195" s="32">
        <v>47104189.03</v>
      </c>
      <c r="D195" s="32">
        <v>518330528</v>
      </c>
      <c r="E195" s="32">
        <v>40379483.89</v>
      </c>
      <c r="F195" s="22">
        <f t="shared" si="6"/>
        <v>85.7237641099879</v>
      </c>
      <c r="G195" s="22">
        <f t="shared" si="7"/>
        <v>7.790296289474965</v>
      </c>
      <c r="H195" s="14">
        <f t="shared" si="8"/>
        <v>-6724705.140000001</v>
      </c>
      <c r="J195" s="21"/>
      <c r="K195" s="21"/>
    </row>
    <row r="196" spans="1:11" s="8" customFormat="1" ht="12.75">
      <c r="A196" s="12" t="s">
        <v>5</v>
      </c>
      <c r="B196" s="2" t="s">
        <v>6</v>
      </c>
      <c r="C196" s="33">
        <v>47101183.69</v>
      </c>
      <c r="D196" s="33">
        <v>494989528</v>
      </c>
      <c r="E196" s="33">
        <v>40368425.36</v>
      </c>
      <c r="F196" s="24">
        <f t="shared" si="6"/>
        <v>85.70575556166028</v>
      </c>
      <c r="G196" s="24">
        <f t="shared" si="7"/>
        <v>8.155409978693529</v>
      </c>
      <c r="H196" s="13">
        <f t="shared" si="8"/>
        <v>-6732758.329999998</v>
      </c>
      <c r="J196" s="21"/>
      <c r="K196" s="21"/>
    </row>
    <row r="197" spans="1:11" s="8" customFormat="1" ht="12.75">
      <c r="A197" s="12" t="s">
        <v>7</v>
      </c>
      <c r="B197" s="2" t="s">
        <v>8</v>
      </c>
      <c r="C197" s="33">
        <v>3005.34</v>
      </c>
      <c r="D197" s="33">
        <v>23341000</v>
      </c>
      <c r="E197" s="33">
        <v>11058.53</v>
      </c>
      <c r="F197" s="24">
        <f t="shared" si="6"/>
        <v>367.96269307299673</v>
      </c>
      <c r="G197" s="24">
        <f t="shared" si="7"/>
        <v>0.04737813289919027</v>
      </c>
      <c r="H197" s="13">
        <f t="shared" si="8"/>
        <v>8053.1900000000005</v>
      </c>
      <c r="J197" s="21"/>
      <c r="K197" s="21"/>
    </row>
    <row r="198" spans="1:11" s="8" customFormat="1" ht="12.75">
      <c r="A198" s="11" t="s">
        <v>132</v>
      </c>
      <c r="B198" s="9" t="s">
        <v>133</v>
      </c>
      <c r="C198" s="32">
        <v>5611572.49</v>
      </c>
      <c r="D198" s="32">
        <v>73641917</v>
      </c>
      <c r="E198" s="32">
        <v>4350104.35</v>
      </c>
      <c r="F198" s="22">
        <f t="shared" si="6"/>
        <v>77.52023800373287</v>
      </c>
      <c r="G198" s="22">
        <f t="shared" si="7"/>
        <v>5.907103626865117</v>
      </c>
      <c r="H198" s="14">
        <f t="shared" si="8"/>
        <v>-1261468.1400000006</v>
      </c>
      <c r="J198" s="21"/>
      <c r="K198" s="21"/>
    </row>
    <row r="199" spans="1:11" s="8" customFormat="1" ht="12.75">
      <c r="A199" s="12" t="s">
        <v>5</v>
      </c>
      <c r="B199" s="2" t="s">
        <v>6</v>
      </c>
      <c r="C199" s="33">
        <v>5461572.49</v>
      </c>
      <c r="D199" s="33">
        <v>69641917</v>
      </c>
      <c r="E199" s="33">
        <v>4330104.35</v>
      </c>
      <c r="F199" s="24">
        <f t="shared" si="6"/>
        <v>79.283106796226</v>
      </c>
      <c r="G199" s="24">
        <f t="shared" si="7"/>
        <v>6.2176696686853115</v>
      </c>
      <c r="H199" s="13">
        <f t="shared" si="8"/>
        <v>-1131468.1400000006</v>
      </c>
      <c r="J199" s="21"/>
      <c r="K199" s="21"/>
    </row>
    <row r="200" spans="1:11" s="8" customFormat="1" ht="12.75">
      <c r="A200" s="12" t="s">
        <v>7</v>
      </c>
      <c r="B200" s="2" t="s">
        <v>8</v>
      </c>
      <c r="C200" s="33">
        <v>150000</v>
      </c>
      <c r="D200" s="33">
        <v>4000000</v>
      </c>
      <c r="E200" s="33">
        <v>20000</v>
      </c>
      <c r="F200" s="24">
        <f t="shared" si="6"/>
        <v>13.333333333333334</v>
      </c>
      <c r="G200" s="24">
        <f t="shared" si="7"/>
        <v>0.5</v>
      </c>
      <c r="H200" s="13">
        <f t="shared" si="8"/>
        <v>-130000</v>
      </c>
      <c r="J200" s="21"/>
      <c r="K200" s="21"/>
    </row>
    <row r="201" spans="1:11" s="8" customFormat="1" ht="12.75">
      <c r="A201" s="11" t="s">
        <v>134</v>
      </c>
      <c r="B201" s="9" t="s">
        <v>135</v>
      </c>
      <c r="C201" s="32">
        <v>5105832.22</v>
      </c>
      <c r="D201" s="32">
        <v>76999968</v>
      </c>
      <c r="E201" s="32">
        <v>3857963.3</v>
      </c>
      <c r="F201" s="22">
        <f t="shared" si="6"/>
        <v>75.55993095284279</v>
      </c>
      <c r="G201" s="22">
        <f t="shared" si="7"/>
        <v>5.010344030272843</v>
      </c>
      <c r="H201" s="14">
        <f t="shared" si="8"/>
        <v>-1247868.92</v>
      </c>
      <c r="J201" s="21"/>
      <c r="K201" s="21"/>
    </row>
    <row r="202" spans="1:11" s="8" customFormat="1" ht="12.75">
      <c r="A202" s="12" t="s">
        <v>5</v>
      </c>
      <c r="B202" s="2" t="s">
        <v>6</v>
      </c>
      <c r="C202" s="33">
        <v>5025832.22</v>
      </c>
      <c r="D202" s="33">
        <v>72999968</v>
      </c>
      <c r="E202" s="33">
        <v>3857963.3</v>
      </c>
      <c r="F202" s="24">
        <f t="shared" si="6"/>
        <v>76.76267593349942</v>
      </c>
      <c r="G202" s="24">
        <f t="shared" si="7"/>
        <v>5.284883549537994</v>
      </c>
      <c r="H202" s="13">
        <f t="shared" si="8"/>
        <v>-1167868.92</v>
      </c>
      <c r="J202" s="21"/>
      <c r="K202" s="21"/>
    </row>
    <row r="203" spans="1:11" s="8" customFormat="1" ht="12.75">
      <c r="A203" s="12" t="s">
        <v>7</v>
      </c>
      <c r="B203" s="2" t="s">
        <v>8</v>
      </c>
      <c r="C203" s="33">
        <v>80000</v>
      </c>
      <c r="D203" s="33">
        <v>4000000</v>
      </c>
      <c r="E203" s="33"/>
      <c r="F203" s="24">
        <f t="shared" si="6"/>
        <v>0</v>
      </c>
      <c r="G203" s="24">
        <f t="shared" si="7"/>
        <v>0</v>
      </c>
      <c r="H203" s="13">
        <f t="shared" si="8"/>
        <v>-80000</v>
      </c>
      <c r="J203" s="21"/>
      <c r="K203" s="21"/>
    </row>
    <row r="204" spans="1:11" s="8" customFormat="1" ht="12.75">
      <c r="A204" s="11" t="s">
        <v>136</v>
      </c>
      <c r="B204" s="9" t="s">
        <v>137</v>
      </c>
      <c r="C204" s="32">
        <v>3434843.64</v>
      </c>
      <c r="D204" s="32">
        <v>61813884</v>
      </c>
      <c r="E204" s="32">
        <v>2854803.64</v>
      </c>
      <c r="F204" s="22">
        <f t="shared" si="6"/>
        <v>83.11305955108921</v>
      </c>
      <c r="G204" s="22">
        <f t="shared" si="7"/>
        <v>4.618385798245585</v>
      </c>
      <c r="H204" s="14">
        <f t="shared" si="8"/>
        <v>-580040</v>
      </c>
      <c r="J204" s="21"/>
      <c r="K204" s="21"/>
    </row>
    <row r="205" spans="1:11" s="8" customFormat="1" ht="12.75">
      <c r="A205" s="12" t="s">
        <v>5</v>
      </c>
      <c r="B205" s="2" t="s">
        <v>6</v>
      </c>
      <c r="C205" s="33">
        <v>3434843.64</v>
      </c>
      <c r="D205" s="33">
        <v>60813884</v>
      </c>
      <c r="E205" s="33">
        <v>2854803.64</v>
      </c>
      <c r="F205" s="24">
        <f t="shared" si="6"/>
        <v>83.11305955108921</v>
      </c>
      <c r="G205" s="24">
        <f t="shared" si="7"/>
        <v>4.694328749007381</v>
      </c>
      <c r="H205" s="13">
        <f t="shared" si="8"/>
        <v>-580040</v>
      </c>
      <c r="J205" s="21"/>
      <c r="K205" s="21"/>
    </row>
    <row r="206" spans="1:11" s="8" customFormat="1" ht="12.75">
      <c r="A206" s="12" t="s">
        <v>7</v>
      </c>
      <c r="B206" s="2" t="s">
        <v>8</v>
      </c>
      <c r="C206" s="33"/>
      <c r="D206" s="33">
        <v>1000000</v>
      </c>
      <c r="E206" s="33"/>
      <c r="F206" s="24" t="str">
        <f t="shared" si="6"/>
        <v>x</v>
      </c>
      <c r="G206" s="24">
        <f t="shared" si="7"/>
        <v>0</v>
      </c>
      <c r="H206" s="13">
        <f t="shared" si="8"/>
        <v>0</v>
      </c>
      <c r="J206" s="21"/>
      <c r="K206" s="21"/>
    </row>
    <row r="207" spans="1:11" s="8" customFormat="1" ht="12.75">
      <c r="A207" s="11" t="s">
        <v>138</v>
      </c>
      <c r="B207" s="9" t="s">
        <v>139</v>
      </c>
      <c r="C207" s="32">
        <v>231979.35</v>
      </c>
      <c r="D207" s="32">
        <v>2610271</v>
      </c>
      <c r="E207" s="32">
        <v>167808.52</v>
      </c>
      <c r="F207" s="22">
        <f aca="true" t="shared" si="9" ref="F207:F270">IF(C207=0,"x",E207/C207*100)</f>
        <v>72.33769729935014</v>
      </c>
      <c r="G207" s="22">
        <f aca="true" t="shared" si="10" ref="G207:G270">IF(D207=0,"x",E207/D207*100)</f>
        <v>6.4287777016256165</v>
      </c>
      <c r="H207" s="14">
        <f aca="true" t="shared" si="11" ref="H207:H270">+E207-C207</f>
        <v>-64170.830000000016</v>
      </c>
      <c r="J207" s="21"/>
      <c r="K207" s="21"/>
    </row>
    <row r="208" spans="1:11" s="8" customFormat="1" ht="12.75">
      <c r="A208" s="12" t="s">
        <v>5</v>
      </c>
      <c r="B208" s="2" t="s">
        <v>6</v>
      </c>
      <c r="C208" s="33">
        <v>231979.35</v>
      </c>
      <c r="D208" s="33">
        <v>2610271</v>
      </c>
      <c r="E208" s="33">
        <v>167808.52</v>
      </c>
      <c r="F208" s="24">
        <f t="shared" si="9"/>
        <v>72.33769729935014</v>
      </c>
      <c r="G208" s="24">
        <f t="shared" si="10"/>
        <v>6.4287777016256165</v>
      </c>
      <c r="H208" s="13">
        <f t="shared" si="11"/>
        <v>-64170.830000000016</v>
      </c>
      <c r="J208" s="21"/>
      <c r="K208" s="21"/>
    </row>
    <row r="209" spans="1:11" s="8" customFormat="1" ht="12.75">
      <c r="A209" s="11" t="s">
        <v>140</v>
      </c>
      <c r="B209" s="9" t="s">
        <v>141</v>
      </c>
      <c r="C209" s="32">
        <v>71495.19</v>
      </c>
      <c r="D209" s="32">
        <v>0</v>
      </c>
      <c r="E209" s="32"/>
      <c r="F209" s="22">
        <f t="shared" si="9"/>
        <v>0</v>
      </c>
      <c r="G209" s="22" t="str">
        <f t="shared" si="10"/>
        <v>x</v>
      </c>
      <c r="H209" s="14">
        <f t="shared" si="11"/>
        <v>-71495.19</v>
      </c>
      <c r="J209" s="21"/>
      <c r="K209" s="21"/>
    </row>
    <row r="210" spans="1:11" s="8" customFormat="1" ht="12.75">
      <c r="A210" s="12" t="s">
        <v>5</v>
      </c>
      <c r="B210" s="2" t="s">
        <v>6</v>
      </c>
      <c r="C210" s="33">
        <v>71495.19</v>
      </c>
      <c r="D210" s="33">
        <v>0</v>
      </c>
      <c r="E210" s="33"/>
      <c r="F210" s="24">
        <f t="shared" si="9"/>
        <v>0</v>
      </c>
      <c r="G210" s="24" t="str">
        <f t="shared" si="10"/>
        <v>x</v>
      </c>
      <c r="H210" s="13">
        <f t="shared" si="11"/>
        <v>-71495.19</v>
      </c>
      <c r="J210" s="21"/>
      <c r="K210" s="21"/>
    </row>
    <row r="211" spans="1:11" s="8" customFormat="1" ht="12.75">
      <c r="A211" s="11" t="s">
        <v>142</v>
      </c>
      <c r="B211" s="9" t="s">
        <v>143</v>
      </c>
      <c r="C211" s="32">
        <v>6369274.28</v>
      </c>
      <c r="D211" s="32">
        <v>86295596</v>
      </c>
      <c r="E211" s="32">
        <v>6856695.51</v>
      </c>
      <c r="F211" s="22">
        <f t="shared" si="9"/>
        <v>107.65269650155496</v>
      </c>
      <c r="G211" s="22">
        <f t="shared" si="10"/>
        <v>7.945591464482151</v>
      </c>
      <c r="H211" s="14">
        <f t="shared" si="11"/>
        <v>487421.2299999995</v>
      </c>
      <c r="J211" s="21"/>
      <c r="K211" s="21"/>
    </row>
    <row r="212" spans="1:11" s="8" customFormat="1" ht="12.75">
      <c r="A212" s="12" t="s">
        <v>5</v>
      </c>
      <c r="B212" s="2" t="s">
        <v>6</v>
      </c>
      <c r="C212" s="33">
        <v>6369274.28</v>
      </c>
      <c r="D212" s="33">
        <v>84923046</v>
      </c>
      <c r="E212" s="33">
        <v>6856695.51</v>
      </c>
      <c r="F212" s="24">
        <f t="shared" si="9"/>
        <v>107.65269650155496</v>
      </c>
      <c r="G212" s="24">
        <f t="shared" si="10"/>
        <v>8.074010334014632</v>
      </c>
      <c r="H212" s="13">
        <f t="shared" si="11"/>
        <v>487421.2299999995</v>
      </c>
      <c r="J212" s="21"/>
      <c r="K212" s="21"/>
    </row>
    <row r="213" spans="1:11" s="8" customFormat="1" ht="12.75">
      <c r="A213" s="12" t="s">
        <v>7</v>
      </c>
      <c r="B213" s="2" t="s">
        <v>8</v>
      </c>
      <c r="C213" s="33"/>
      <c r="D213" s="33">
        <v>1372550</v>
      </c>
      <c r="E213" s="33"/>
      <c r="F213" s="24" t="str">
        <f t="shared" si="9"/>
        <v>x</v>
      </c>
      <c r="G213" s="24">
        <f t="shared" si="10"/>
        <v>0</v>
      </c>
      <c r="H213" s="13">
        <f t="shared" si="11"/>
        <v>0</v>
      </c>
      <c r="J213" s="21"/>
      <c r="K213" s="21"/>
    </row>
    <row r="214" spans="1:11" s="8" customFormat="1" ht="12.75">
      <c r="A214" s="11" t="s">
        <v>144</v>
      </c>
      <c r="B214" s="9" t="s">
        <v>145</v>
      </c>
      <c r="C214" s="32">
        <v>2911352.12</v>
      </c>
      <c r="D214" s="32">
        <v>34441320</v>
      </c>
      <c r="E214" s="32">
        <v>2784831.39</v>
      </c>
      <c r="F214" s="22">
        <f t="shared" si="9"/>
        <v>95.65422783692685</v>
      </c>
      <c r="G214" s="22">
        <f t="shared" si="10"/>
        <v>8.085727811826029</v>
      </c>
      <c r="H214" s="14">
        <f t="shared" si="11"/>
        <v>-126520.72999999998</v>
      </c>
      <c r="J214" s="21"/>
      <c r="K214" s="21"/>
    </row>
    <row r="215" spans="1:11" s="8" customFormat="1" ht="12.75">
      <c r="A215" s="12" t="s">
        <v>5</v>
      </c>
      <c r="B215" s="2" t="s">
        <v>6</v>
      </c>
      <c r="C215" s="33">
        <v>2911352.12</v>
      </c>
      <c r="D215" s="33">
        <v>34441320</v>
      </c>
      <c r="E215" s="33">
        <v>2784831.39</v>
      </c>
      <c r="F215" s="24">
        <f t="shared" si="9"/>
        <v>95.65422783692685</v>
      </c>
      <c r="G215" s="24">
        <f t="shared" si="10"/>
        <v>8.085727811826029</v>
      </c>
      <c r="H215" s="13">
        <f t="shared" si="11"/>
        <v>-126520.72999999998</v>
      </c>
      <c r="J215" s="21"/>
      <c r="K215" s="21"/>
    </row>
    <row r="216" spans="1:11" s="8" customFormat="1" ht="12.75">
      <c r="A216" s="11" t="s">
        <v>146</v>
      </c>
      <c r="B216" s="9" t="s">
        <v>147</v>
      </c>
      <c r="C216" s="32">
        <v>92878.93</v>
      </c>
      <c r="D216" s="32">
        <v>2034260</v>
      </c>
      <c r="E216" s="32">
        <v>58525.08</v>
      </c>
      <c r="F216" s="22">
        <f t="shared" si="9"/>
        <v>63.012224624034765</v>
      </c>
      <c r="G216" s="22">
        <f t="shared" si="10"/>
        <v>2.876971478572061</v>
      </c>
      <c r="H216" s="14">
        <f t="shared" si="11"/>
        <v>-34353.84999999999</v>
      </c>
      <c r="J216" s="21"/>
      <c r="K216" s="21"/>
    </row>
    <row r="217" spans="1:11" s="8" customFormat="1" ht="12.75">
      <c r="A217" s="12" t="s">
        <v>5</v>
      </c>
      <c r="B217" s="2" t="s">
        <v>6</v>
      </c>
      <c r="C217" s="33">
        <v>92878.93</v>
      </c>
      <c r="D217" s="33">
        <v>2034260</v>
      </c>
      <c r="E217" s="33">
        <v>58525.08</v>
      </c>
      <c r="F217" s="24">
        <f t="shared" si="9"/>
        <v>63.012224624034765</v>
      </c>
      <c r="G217" s="24">
        <f t="shared" si="10"/>
        <v>2.876971478572061</v>
      </c>
      <c r="H217" s="13">
        <f t="shared" si="11"/>
        <v>-34353.84999999999</v>
      </c>
      <c r="J217" s="21"/>
      <c r="K217" s="21"/>
    </row>
    <row r="218" spans="1:15" s="8" customFormat="1" ht="12.75">
      <c r="A218" s="10" t="s">
        <v>148</v>
      </c>
      <c r="B218" s="7" t="s">
        <v>149</v>
      </c>
      <c r="C218" s="32">
        <v>357056771.52</v>
      </c>
      <c r="D218" s="32">
        <v>5840673416</v>
      </c>
      <c r="E218" s="32">
        <v>65685931.55</v>
      </c>
      <c r="F218" s="22">
        <f t="shared" si="9"/>
        <v>18.396495120474338</v>
      </c>
      <c r="G218" s="22">
        <f t="shared" si="10"/>
        <v>1.1246294197867541</v>
      </c>
      <c r="H218" s="14">
        <f t="shared" si="11"/>
        <v>-291370839.96999997</v>
      </c>
      <c r="J218" s="21"/>
      <c r="K218" s="21"/>
      <c r="L218" s="21"/>
      <c r="M218" s="21"/>
      <c r="N218" s="21"/>
      <c r="O218" s="21"/>
    </row>
    <row r="219" spans="1:11" s="8" customFormat="1" ht="12.75">
      <c r="A219" s="11" t="s">
        <v>150</v>
      </c>
      <c r="B219" s="9" t="s">
        <v>151</v>
      </c>
      <c r="C219" s="32">
        <v>338142470.74</v>
      </c>
      <c r="D219" s="32">
        <v>5496237700</v>
      </c>
      <c r="E219" s="32">
        <v>44786321.36</v>
      </c>
      <c r="F219" s="22">
        <f t="shared" si="9"/>
        <v>13.244808101741382</v>
      </c>
      <c r="G219" s="22">
        <f t="shared" si="10"/>
        <v>0.8148541566897661</v>
      </c>
      <c r="H219" s="14">
        <f t="shared" si="11"/>
        <v>-293356149.38</v>
      </c>
      <c r="J219" s="21"/>
      <c r="K219" s="21"/>
    </row>
    <row r="220" spans="1:11" s="8" customFormat="1" ht="12.75">
      <c r="A220" s="12" t="s">
        <v>5</v>
      </c>
      <c r="B220" s="2" t="s">
        <v>6</v>
      </c>
      <c r="C220" s="33">
        <v>337281661.14</v>
      </c>
      <c r="D220" s="33">
        <v>5456291736</v>
      </c>
      <c r="E220" s="33">
        <v>44755655.91</v>
      </c>
      <c r="F220" s="24">
        <f t="shared" si="9"/>
        <v>13.2695195341269</v>
      </c>
      <c r="G220" s="24">
        <f t="shared" si="10"/>
        <v>0.8202577515184389</v>
      </c>
      <c r="H220" s="13">
        <f t="shared" si="11"/>
        <v>-292526005.23</v>
      </c>
      <c r="J220" s="21"/>
      <c r="K220" s="21"/>
    </row>
    <row r="221" spans="1:11" s="8" customFormat="1" ht="12.75">
      <c r="A221" s="12" t="s">
        <v>7</v>
      </c>
      <c r="B221" s="2" t="s">
        <v>8</v>
      </c>
      <c r="C221" s="33">
        <v>860809.6</v>
      </c>
      <c r="D221" s="33">
        <v>39945964</v>
      </c>
      <c r="E221" s="33">
        <v>30665.45</v>
      </c>
      <c r="F221" s="24">
        <f t="shared" si="9"/>
        <v>3.562396376620335</v>
      </c>
      <c r="G221" s="24">
        <f t="shared" si="10"/>
        <v>0.07676732998607819</v>
      </c>
      <c r="H221" s="13">
        <f t="shared" si="11"/>
        <v>-830144.15</v>
      </c>
      <c r="J221" s="21"/>
      <c r="K221" s="21"/>
    </row>
    <row r="222" spans="1:11" s="8" customFormat="1" ht="12.75">
      <c r="A222" s="11" t="s">
        <v>152</v>
      </c>
      <c r="B222" s="9" t="s">
        <v>153</v>
      </c>
      <c r="C222" s="32">
        <v>306996.28</v>
      </c>
      <c r="D222" s="32">
        <v>5088967</v>
      </c>
      <c r="E222" s="32">
        <v>353966.36</v>
      </c>
      <c r="F222" s="22">
        <f t="shared" si="9"/>
        <v>115.2998857184849</v>
      </c>
      <c r="G222" s="22">
        <f t="shared" si="10"/>
        <v>6.9555640663419505</v>
      </c>
      <c r="H222" s="14">
        <f t="shared" si="11"/>
        <v>46970.07999999996</v>
      </c>
      <c r="J222" s="21"/>
      <c r="K222" s="21"/>
    </row>
    <row r="223" spans="1:11" s="8" customFormat="1" ht="12.75">
      <c r="A223" s="12" t="s">
        <v>5</v>
      </c>
      <c r="B223" s="2" t="s">
        <v>6</v>
      </c>
      <c r="C223" s="33">
        <v>306996.28</v>
      </c>
      <c r="D223" s="33">
        <v>4976967</v>
      </c>
      <c r="E223" s="33">
        <v>337630.05</v>
      </c>
      <c r="F223" s="24">
        <f t="shared" si="9"/>
        <v>109.97854762279202</v>
      </c>
      <c r="G223" s="24">
        <f t="shared" si="10"/>
        <v>6.783851490275102</v>
      </c>
      <c r="H223" s="13">
        <f t="shared" si="11"/>
        <v>30633.76999999996</v>
      </c>
      <c r="J223" s="21"/>
      <c r="K223" s="21"/>
    </row>
    <row r="224" spans="1:11" s="8" customFormat="1" ht="12.75">
      <c r="A224" s="12" t="s">
        <v>7</v>
      </c>
      <c r="B224" s="2" t="s">
        <v>8</v>
      </c>
      <c r="C224" s="33"/>
      <c r="D224" s="33">
        <v>112000</v>
      </c>
      <c r="E224" s="33">
        <v>16336.31</v>
      </c>
      <c r="F224" s="24" t="str">
        <f t="shared" si="9"/>
        <v>x</v>
      </c>
      <c r="G224" s="24">
        <f t="shared" si="10"/>
        <v>14.585991071428573</v>
      </c>
      <c r="H224" s="13">
        <f t="shared" si="11"/>
        <v>16336.31</v>
      </c>
      <c r="J224" s="21"/>
      <c r="K224" s="21"/>
    </row>
    <row r="225" spans="1:11" s="8" customFormat="1" ht="12.75">
      <c r="A225" s="11" t="s">
        <v>154</v>
      </c>
      <c r="B225" s="9" t="s">
        <v>411</v>
      </c>
      <c r="C225" s="32">
        <v>8683074.56</v>
      </c>
      <c r="D225" s="32">
        <v>144451500</v>
      </c>
      <c r="E225" s="32">
        <v>10693806.24</v>
      </c>
      <c r="F225" s="22">
        <f t="shared" si="9"/>
        <v>123.15690906609007</v>
      </c>
      <c r="G225" s="22">
        <f t="shared" si="10"/>
        <v>7.403042709836866</v>
      </c>
      <c r="H225" s="14">
        <f t="shared" si="11"/>
        <v>2010731.6799999997</v>
      </c>
      <c r="J225" s="21"/>
      <c r="K225" s="21"/>
    </row>
    <row r="226" spans="1:11" s="8" customFormat="1" ht="12.75">
      <c r="A226" s="12" t="s">
        <v>5</v>
      </c>
      <c r="B226" s="2" t="s">
        <v>6</v>
      </c>
      <c r="C226" s="33">
        <v>8674676.17</v>
      </c>
      <c r="D226" s="33">
        <v>142831700</v>
      </c>
      <c r="E226" s="33">
        <v>10433988.57</v>
      </c>
      <c r="F226" s="24">
        <f t="shared" si="9"/>
        <v>120.2810152854386</v>
      </c>
      <c r="G226" s="24">
        <f t="shared" si="10"/>
        <v>7.3050930360697235</v>
      </c>
      <c r="H226" s="13">
        <f t="shared" si="11"/>
        <v>1759312.4000000004</v>
      </c>
      <c r="J226" s="21"/>
      <c r="K226" s="21"/>
    </row>
    <row r="227" spans="1:11" s="8" customFormat="1" ht="12.75">
      <c r="A227" s="12" t="s">
        <v>7</v>
      </c>
      <c r="B227" s="2" t="s">
        <v>8</v>
      </c>
      <c r="C227" s="33">
        <v>8398.39</v>
      </c>
      <c r="D227" s="33">
        <v>1619800</v>
      </c>
      <c r="E227" s="33">
        <v>259817.67</v>
      </c>
      <c r="F227" s="24">
        <f t="shared" si="9"/>
        <v>3093.6604515865542</v>
      </c>
      <c r="G227" s="24">
        <f t="shared" si="10"/>
        <v>16.040108038029388</v>
      </c>
      <c r="H227" s="13">
        <f t="shared" si="11"/>
        <v>251419.28000000003</v>
      </c>
      <c r="J227" s="21"/>
      <c r="K227" s="21"/>
    </row>
    <row r="228" spans="1:11" s="8" customFormat="1" ht="12.75">
      <c r="A228" s="11" t="s">
        <v>155</v>
      </c>
      <c r="B228" s="9" t="s">
        <v>156</v>
      </c>
      <c r="C228" s="32">
        <v>2337915.71</v>
      </c>
      <c r="D228" s="32">
        <v>35093880</v>
      </c>
      <c r="E228" s="32">
        <v>2028467.03</v>
      </c>
      <c r="F228" s="22">
        <f t="shared" si="9"/>
        <v>86.7639077543989</v>
      </c>
      <c r="G228" s="22">
        <f t="shared" si="10"/>
        <v>5.780116162704153</v>
      </c>
      <c r="H228" s="14">
        <f t="shared" si="11"/>
        <v>-309448.67999999993</v>
      </c>
      <c r="J228" s="21"/>
      <c r="K228" s="21"/>
    </row>
    <row r="229" spans="1:11" s="8" customFormat="1" ht="12.75">
      <c r="A229" s="12" t="s">
        <v>5</v>
      </c>
      <c r="B229" s="2" t="s">
        <v>6</v>
      </c>
      <c r="C229" s="33">
        <v>2259566.71</v>
      </c>
      <c r="D229" s="33">
        <v>33678880</v>
      </c>
      <c r="E229" s="33">
        <v>2028467.03</v>
      </c>
      <c r="F229" s="24">
        <f t="shared" si="9"/>
        <v>89.77238959233914</v>
      </c>
      <c r="G229" s="24">
        <f t="shared" si="10"/>
        <v>6.022964629465113</v>
      </c>
      <c r="H229" s="13">
        <f t="shared" si="11"/>
        <v>-231099.67999999993</v>
      </c>
      <c r="J229" s="21"/>
      <c r="K229" s="21"/>
    </row>
    <row r="230" spans="1:11" s="8" customFormat="1" ht="12.75">
      <c r="A230" s="12" t="s">
        <v>7</v>
      </c>
      <c r="B230" s="2" t="s">
        <v>8</v>
      </c>
      <c r="C230" s="33">
        <v>78349</v>
      </c>
      <c r="D230" s="33">
        <v>1415000</v>
      </c>
      <c r="E230" s="33"/>
      <c r="F230" s="24">
        <f t="shared" si="9"/>
        <v>0</v>
      </c>
      <c r="G230" s="24">
        <f t="shared" si="10"/>
        <v>0</v>
      </c>
      <c r="H230" s="13">
        <f t="shared" si="11"/>
        <v>-78349</v>
      </c>
      <c r="J230" s="21"/>
      <c r="K230" s="21"/>
    </row>
    <row r="231" spans="1:11" s="8" customFormat="1" ht="12.75">
      <c r="A231" s="11" t="s">
        <v>157</v>
      </c>
      <c r="B231" s="9" t="s">
        <v>158</v>
      </c>
      <c r="C231" s="32">
        <v>578132.92</v>
      </c>
      <c r="D231" s="32">
        <v>24634500</v>
      </c>
      <c r="E231" s="32">
        <v>755299.14</v>
      </c>
      <c r="F231" s="22">
        <f t="shared" si="9"/>
        <v>130.6445479700412</v>
      </c>
      <c r="G231" s="22">
        <f t="shared" si="10"/>
        <v>3.0660217986969496</v>
      </c>
      <c r="H231" s="14">
        <f t="shared" si="11"/>
        <v>177166.21999999997</v>
      </c>
      <c r="J231" s="21"/>
      <c r="K231" s="21"/>
    </row>
    <row r="232" spans="1:11" s="8" customFormat="1" ht="12.75">
      <c r="A232" s="12" t="s">
        <v>5</v>
      </c>
      <c r="B232" s="2" t="s">
        <v>6</v>
      </c>
      <c r="C232" s="33">
        <v>578132.92</v>
      </c>
      <c r="D232" s="33">
        <v>22115500</v>
      </c>
      <c r="E232" s="33">
        <v>755299.14</v>
      </c>
      <c r="F232" s="24">
        <f t="shared" si="9"/>
        <v>130.6445479700412</v>
      </c>
      <c r="G232" s="24">
        <f t="shared" si="10"/>
        <v>3.4152478578372634</v>
      </c>
      <c r="H232" s="13">
        <f t="shared" si="11"/>
        <v>177166.21999999997</v>
      </c>
      <c r="J232" s="21"/>
      <c r="K232" s="21"/>
    </row>
    <row r="233" spans="1:11" s="8" customFormat="1" ht="12.75">
      <c r="A233" s="12" t="s">
        <v>7</v>
      </c>
      <c r="B233" s="2" t="s">
        <v>8</v>
      </c>
      <c r="C233" s="33"/>
      <c r="D233" s="33">
        <v>2519000</v>
      </c>
      <c r="E233" s="33"/>
      <c r="F233" s="24" t="str">
        <f t="shared" si="9"/>
        <v>x</v>
      </c>
      <c r="G233" s="24">
        <f t="shared" si="10"/>
        <v>0</v>
      </c>
      <c r="H233" s="13">
        <f t="shared" si="11"/>
        <v>0</v>
      </c>
      <c r="J233" s="21"/>
      <c r="K233" s="21"/>
    </row>
    <row r="234" spans="1:11" s="8" customFormat="1" ht="12.75">
      <c r="A234" s="11" t="s">
        <v>159</v>
      </c>
      <c r="B234" s="9" t="s">
        <v>160</v>
      </c>
      <c r="C234" s="32">
        <v>4165965.9</v>
      </c>
      <c r="D234" s="32">
        <v>60454369</v>
      </c>
      <c r="E234" s="32">
        <v>3982186.39</v>
      </c>
      <c r="F234" s="22">
        <f t="shared" si="9"/>
        <v>95.58854982466372</v>
      </c>
      <c r="G234" s="22">
        <f t="shared" si="10"/>
        <v>6.587094457970441</v>
      </c>
      <c r="H234" s="14">
        <f t="shared" si="11"/>
        <v>-183779.50999999978</v>
      </c>
      <c r="J234" s="21"/>
      <c r="K234" s="21"/>
    </row>
    <row r="235" spans="1:11" s="8" customFormat="1" ht="12.75">
      <c r="A235" s="12" t="s">
        <v>5</v>
      </c>
      <c r="B235" s="2" t="s">
        <v>6</v>
      </c>
      <c r="C235" s="33">
        <v>4147353.4</v>
      </c>
      <c r="D235" s="33">
        <v>55861572</v>
      </c>
      <c r="E235" s="33">
        <v>3965693.39</v>
      </c>
      <c r="F235" s="24">
        <f t="shared" si="9"/>
        <v>95.61985699120794</v>
      </c>
      <c r="G235" s="24">
        <f t="shared" si="10"/>
        <v>7.09914391596427</v>
      </c>
      <c r="H235" s="13">
        <f t="shared" si="11"/>
        <v>-181660.00999999978</v>
      </c>
      <c r="J235" s="21"/>
      <c r="K235" s="21"/>
    </row>
    <row r="236" spans="1:11" s="8" customFormat="1" ht="12.75">
      <c r="A236" s="12" t="s">
        <v>7</v>
      </c>
      <c r="B236" s="2" t="s">
        <v>8</v>
      </c>
      <c r="C236" s="33">
        <v>18612.5</v>
      </c>
      <c r="D236" s="33">
        <v>4592797</v>
      </c>
      <c r="E236" s="33">
        <v>16493</v>
      </c>
      <c r="F236" s="24">
        <f t="shared" si="9"/>
        <v>88.6124916051041</v>
      </c>
      <c r="G236" s="24">
        <f t="shared" si="10"/>
        <v>0.3591057910898305</v>
      </c>
      <c r="H236" s="13">
        <f t="shared" si="11"/>
        <v>-2119.5</v>
      </c>
      <c r="J236" s="21"/>
      <c r="K236" s="21"/>
    </row>
    <row r="237" spans="1:11" s="8" customFormat="1" ht="12.75">
      <c r="A237" s="11" t="s">
        <v>161</v>
      </c>
      <c r="B237" s="9" t="s">
        <v>412</v>
      </c>
      <c r="C237" s="32">
        <v>2842215.41</v>
      </c>
      <c r="D237" s="32">
        <v>74712500</v>
      </c>
      <c r="E237" s="32">
        <v>3085885.03</v>
      </c>
      <c r="F237" s="22">
        <f t="shared" si="9"/>
        <v>108.57322844506004</v>
      </c>
      <c r="G237" s="22">
        <f t="shared" si="10"/>
        <v>4.130346367743014</v>
      </c>
      <c r="H237" s="14">
        <f t="shared" si="11"/>
        <v>243669.61999999965</v>
      </c>
      <c r="J237" s="21"/>
      <c r="K237" s="21"/>
    </row>
    <row r="238" spans="1:11" s="8" customFormat="1" ht="12.75">
      <c r="A238" s="12" t="s">
        <v>5</v>
      </c>
      <c r="B238" s="2" t="s">
        <v>6</v>
      </c>
      <c r="C238" s="33">
        <v>2842215.41</v>
      </c>
      <c r="D238" s="33">
        <v>70217500</v>
      </c>
      <c r="E238" s="33">
        <v>3085180.11</v>
      </c>
      <c r="F238" s="24">
        <f t="shared" si="9"/>
        <v>108.54842666552145</v>
      </c>
      <c r="G238" s="24">
        <f t="shared" si="10"/>
        <v>4.393748153950225</v>
      </c>
      <c r="H238" s="13">
        <f t="shared" si="11"/>
        <v>242964.69999999972</v>
      </c>
      <c r="J238" s="21"/>
      <c r="K238" s="21"/>
    </row>
    <row r="239" spans="1:11" s="8" customFormat="1" ht="12.75">
      <c r="A239" s="12" t="s">
        <v>7</v>
      </c>
      <c r="B239" s="2" t="s">
        <v>8</v>
      </c>
      <c r="C239" s="33"/>
      <c r="D239" s="33">
        <v>4495000</v>
      </c>
      <c r="E239" s="33">
        <v>704.92</v>
      </c>
      <c r="F239" s="24" t="str">
        <f t="shared" si="9"/>
        <v>x</v>
      </c>
      <c r="G239" s="24">
        <f t="shared" si="10"/>
        <v>0.015682313681868742</v>
      </c>
      <c r="H239" s="13">
        <f t="shared" si="11"/>
        <v>704.92</v>
      </c>
      <c r="J239" s="21"/>
      <c r="K239" s="21"/>
    </row>
    <row r="240" spans="1:15" s="8" customFormat="1" ht="25.5">
      <c r="A240" s="10" t="s">
        <v>162</v>
      </c>
      <c r="B240" s="7" t="s">
        <v>163</v>
      </c>
      <c r="C240" s="32">
        <v>16313227.06</v>
      </c>
      <c r="D240" s="32">
        <v>805285678</v>
      </c>
      <c r="E240" s="32">
        <v>26610148.82</v>
      </c>
      <c r="F240" s="22">
        <f t="shared" si="9"/>
        <v>163.1200787074682</v>
      </c>
      <c r="G240" s="22">
        <f t="shared" si="10"/>
        <v>3.304435872507843</v>
      </c>
      <c r="H240" s="14">
        <f t="shared" si="11"/>
        <v>10296921.76</v>
      </c>
      <c r="J240" s="21"/>
      <c r="K240" s="21"/>
      <c r="L240" s="21"/>
      <c r="M240" s="21"/>
      <c r="N240" s="21"/>
      <c r="O240" s="21"/>
    </row>
    <row r="241" spans="1:11" s="8" customFormat="1" ht="12.75">
      <c r="A241" s="11" t="s">
        <v>164</v>
      </c>
      <c r="B241" s="9" t="s">
        <v>165</v>
      </c>
      <c r="C241" s="32">
        <v>13703809.16</v>
      </c>
      <c r="D241" s="32">
        <v>748218333</v>
      </c>
      <c r="E241" s="32">
        <v>23436647.27</v>
      </c>
      <c r="F241" s="22">
        <f t="shared" si="9"/>
        <v>171.0228666815439</v>
      </c>
      <c r="G241" s="22">
        <f t="shared" si="10"/>
        <v>3.132327321629528</v>
      </c>
      <c r="H241" s="14">
        <f t="shared" si="11"/>
        <v>9732838.11</v>
      </c>
      <c r="J241" s="21"/>
      <c r="K241" s="21"/>
    </row>
    <row r="242" spans="1:11" s="8" customFormat="1" ht="12.75">
      <c r="A242" s="12" t="s">
        <v>5</v>
      </c>
      <c r="B242" s="2" t="s">
        <v>6</v>
      </c>
      <c r="C242" s="33">
        <v>13703809.16</v>
      </c>
      <c r="D242" s="33">
        <v>745466333</v>
      </c>
      <c r="E242" s="33">
        <v>23436647.27</v>
      </c>
      <c r="F242" s="24">
        <f t="shared" si="9"/>
        <v>171.0228666815439</v>
      </c>
      <c r="G242" s="24">
        <f t="shared" si="10"/>
        <v>3.1438907744744524</v>
      </c>
      <c r="H242" s="13">
        <f t="shared" si="11"/>
        <v>9732838.11</v>
      </c>
      <c r="J242" s="21"/>
      <c r="K242" s="21"/>
    </row>
    <row r="243" spans="1:11" s="8" customFormat="1" ht="12.75">
      <c r="A243" s="12" t="s">
        <v>7</v>
      </c>
      <c r="B243" s="2" t="s">
        <v>8</v>
      </c>
      <c r="C243" s="33"/>
      <c r="D243" s="33">
        <v>2752000</v>
      </c>
      <c r="E243" s="33"/>
      <c r="F243" s="24" t="str">
        <f t="shared" si="9"/>
        <v>x</v>
      </c>
      <c r="G243" s="24">
        <f t="shared" si="10"/>
        <v>0</v>
      </c>
      <c r="H243" s="13">
        <f t="shared" si="11"/>
        <v>0</v>
      </c>
      <c r="J243" s="21"/>
      <c r="K243" s="21"/>
    </row>
    <row r="244" spans="1:11" s="8" customFormat="1" ht="12.75">
      <c r="A244" s="11" t="s">
        <v>166</v>
      </c>
      <c r="B244" s="9" t="s">
        <v>167</v>
      </c>
      <c r="C244" s="32">
        <v>578127.66</v>
      </c>
      <c r="D244" s="32">
        <v>18824080</v>
      </c>
      <c r="E244" s="32">
        <v>804576.5</v>
      </c>
      <c r="F244" s="22">
        <f t="shared" si="9"/>
        <v>139.16934885973106</v>
      </c>
      <c r="G244" s="22">
        <f t="shared" si="10"/>
        <v>4.274187636261639</v>
      </c>
      <c r="H244" s="14">
        <f t="shared" si="11"/>
        <v>226448.83999999997</v>
      </c>
      <c r="J244" s="21"/>
      <c r="K244" s="21"/>
    </row>
    <row r="245" spans="1:11" s="8" customFormat="1" ht="12.75">
      <c r="A245" s="12" t="s">
        <v>5</v>
      </c>
      <c r="B245" s="2" t="s">
        <v>6</v>
      </c>
      <c r="C245" s="33">
        <v>578127.66</v>
      </c>
      <c r="D245" s="33">
        <v>18164580</v>
      </c>
      <c r="E245" s="33">
        <v>804576.5</v>
      </c>
      <c r="F245" s="24">
        <f t="shared" si="9"/>
        <v>139.16934885973106</v>
      </c>
      <c r="G245" s="24">
        <f t="shared" si="10"/>
        <v>4.429370235920676</v>
      </c>
      <c r="H245" s="13">
        <f t="shared" si="11"/>
        <v>226448.83999999997</v>
      </c>
      <c r="J245" s="21"/>
      <c r="K245" s="21"/>
    </row>
    <row r="246" spans="1:11" s="8" customFormat="1" ht="12.75">
      <c r="A246" s="12" t="s">
        <v>7</v>
      </c>
      <c r="B246" s="2" t="s">
        <v>8</v>
      </c>
      <c r="C246" s="33"/>
      <c r="D246" s="33">
        <v>659500</v>
      </c>
      <c r="E246" s="33"/>
      <c r="F246" s="24" t="str">
        <f t="shared" si="9"/>
        <v>x</v>
      </c>
      <c r="G246" s="24">
        <f t="shared" si="10"/>
        <v>0</v>
      </c>
      <c r="H246" s="13">
        <f t="shared" si="11"/>
        <v>0</v>
      </c>
      <c r="J246" s="21"/>
      <c r="K246" s="21"/>
    </row>
    <row r="247" spans="1:11" s="8" customFormat="1" ht="12.75">
      <c r="A247" s="11" t="s">
        <v>168</v>
      </c>
      <c r="B247" s="9" t="s">
        <v>413</v>
      </c>
      <c r="C247" s="32">
        <v>2031290.24</v>
      </c>
      <c r="D247" s="32">
        <v>38243265</v>
      </c>
      <c r="E247" s="32">
        <v>2368925.05</v>
      </c>
      <c r="F247" s="22">
        <f t="shared" si="9"/>
        <v>116.62169213199192</v>
      </c>
      <c r="G247" s="22">
        <f t="shared" si="10"/>
        <v>6.194358797555595</v>
      </c>
      <c r="H247" s="14">
        <f t="shared" si="11"/>
        <v>337634.8099999998</v>
      </c>
      <c r="J247" s="21"/>
      <c r="K247" s="21"/>
    </row>
    <row r="248" spans="1:11" s="8" customFormat="1" ht="12.75">
      <c r="A248" s="12" t="s">
        <v>5</v>
      </c>
      <c r="B248" s="2" t="s">
        <v>6</v>
      </c>
      <c r="C248" s="33">
        <v>2024676.43</v>
      </c>
      <c r="D248" s="33">
        <v>37319920</v>
      </c>
      <c r="E248" s="33">
        <v>2368925.05</v>
      </c>
      <c r="F248" s="24">
        <f t="shared" si="9"/>
        <v>117.00264866519929</v>
      </c>
      <c r="G248" s="24">
        <f t="shared" si="10"/>
        <v>6.347615562948687</v>
      </c>
      <c r="H248" s="13">
        <f t="shared" si="11"/>
        <v>344248.6199999999</v>
      </c>
      <c r="J248" s="21"/>
      <c r="K248" s="21"/>
    </row>
    <row r="249" spans="1:11" s="8" customFormat="1" ht="12.75">
      <c r="A249" s="12" t="s">
        <v>7</v>
      </c>
      <c r="B249" s="2" t="s">
        <v>8</v>
      </c>
      <c r="C249" s="33">
        <v>6613.81</v>
      </c>
      <c r="D249" s="33">
        <v>923345</v>
      </c>
      <c r="E249" s="33"/>
      <c r="F249" s="24">
        <f t="shared" si="9"/>
        <v>0</v>
      </c>
      <c r="G249" s="24">
        <f t="shared" si="10"/>
        <v>0</v>
      </c>
      <c r="H249" s="13">
        <f t="shared" si="11"/>
        <v>-6613.81</v>
      </c>
      <c r="J249" s="21"/>
      <c r="K249" s="21"/>
    </row>
    <row r="250" spans="1:15" s="8" customFormat="1" ht="12.75">
      <c r="A250" s="10" t="s">
        <v>169</v>
      </c>
      <c r="B250" s="7" t="s">
        <v>170</v>
      </c>
      <c r="C250" s="32">
        <v>626247389.29</v>
      </c>
      <c r="D250" s="32">
        <v>5900209257</v>
      </c>
      <c r="E250" s="32">
        <v>413115575.81</v>
      </c>
      <c r="F250" s="22">
        <f t="shared" si="9"/>
        <v>65.96683401400915</v>
      </c>
      <c r="G250" s="22">
        <f t="shared" si="10"/>
        <v>7.001710580347304</v>
      </c>
      <c r="H250" s="14">
        <f t="shared" si="11"/>
        <v>-213131813.47999996</v>
      </c>
      <c r="J250" s="21"/>
      <c r="K250" s="21"/>
      <c r="L250" s="21"/>
      <c r="M250" s="21"/>
      <c r="N250" s="21"/>
      <c r="O250" s="21"/>
    </row>
    <row r="251" spans="1:11" s="8" customFormat="1" ht="12.75">
      <c r="A251" s="11" t="s">
        <v>171</v>
      </c>
      <c r="B251" s="9" t="s">
        <v>172</v>
      </c>
      <c r="C251" s="32">
        <v>603191936</v>
      </c>
      <c r="D251" s="32">
        <v>5528722357</v>
      </c>
      <c r="E251" s="32">
        <v>392078878.01</v>
      </c>
      <c r="F251" s="22">
        <f t="shared" si="9"/>
        <v>65.0006829683479</v>
      </c>
      <c r="G251" s="22">
        <f t="shared" si="10"/>
        <v>7.091672409875727</v>
      </c>
      <c r="H251" s="14">
        <f t="shared" si="11"/>
        <v>-211113057.99</v>
      </c>
      <c r="J251" s="21"/>
      <c r="K251" s="21"/>
    </row>
    <row r="252" spans="1:11" s="8" customFormat="1" ht="12.75">
      <c r="A252" s="12" t="s">
        <v>5</v>
      </c>
      <c r="B252" s="2" t="s">
        <v>6</v>
      </c>
      <c r="C252" s="33">
        <v>603141937.25</v>
      </c>
      <c r="D252" s="33">
        <v>5498506797</v>
      </c>
      <c r="E252" s="33">
        <v>392077979.01</v>
      </c>
      <c r="F252" s="24">
        <f t="shared" si="9"/>
        <v>65.00592228715895</v>
      </c>
      <c r="G252" s="24">
        <f t="shared" si="10"/>
        <v>7.130626431596279</v>
      </c>
      <c r="H252" s="13">
        <f t="shared" si="11"/>
        <v>-211063958.24</v>
      </c>
      <c r="J252" s="21"/>
      <c r="K252" s="21"/>
    </row>
    <row r="253" spans="1:11" s="8" customFormat="1" ht="12.75">
      <c r="A253" s="12" t="s">
        <v>7</v>
      </c>
      <c r="B253" s="2" t="s">
        <v>8</v>
      </c>
      <c r="C253" s="33">
        <v>49998.75</v>
      </c>
      <c r="D253" s="33">
        <v>30215560</v>
      </c>
      <c r="E253" s="33">
        <v>899</v>
      </c>
      <c r="F253" s="24">
        <f t="shared" si="9"/>
        <v>1.798044951123778</v>
      </c>
      <c r="G253" s="24">
        <f t="shared" si="10"/>
        <v>0.002975288228978712</v>
      </c>
      <c r="H253" s="13">
        <f t="shared" si="11"/>
        <v>-49099.75</v>
      </c>
      <c r="J253" s="21"/>
      <c r="K253" s="21"/>
    </row>
    <row r="254" spans="1:11" s="8" customFormat="1" ht="12.75">
      <c r="A254" s="11" t="s">
        <v>173</v>
      </c>
      <c r="B254" s="9" t="s">
        <v>174</v>
      </c>
      <c r="C254" s="32">
        <v>21470494.17</v>
      </c>
      <c r="D254" s="32">
        <v>314096500</v>
      </c>
      <c r="E254" s="32">
        <v>19020996.14</v>
      </c>
      <c r="F254" s="22">
        <f t="shared" si="9"/>
        <v>88.59132905556221</v>
      </c>
      <c r="G254" s="22">
        <f t="shared" si="10"/>
        <v>6.055780990873824</v>
      </c>
      <c r="H254" s="14">
        <f t="shared" si="11"/>
        <v>-2449498.030000001</v>
      </c>
      <c r="J254" s="21"/>
      <c r="K254" s="21"/>
    </row>
    <row r="255" spans="1:11" s="8" customFormat="1" ht="12.75">
      <c r="A255" s="12" t="s">
        <v>5</v>
      </c>
      <c r="B255" s="2" t="s">
        <v>6</v>
      </c>
      <c r="C255" s="33">
        <v>21470494.17</v>
      </c>
      <c r="D255" s="33">
        <v>314083500</v>
      </c>
      <c r="E255" s="33">
        <v>19014663.36</v>
      </c>
      <c r="F255" s="24">
        <f t="shared" si="9"/>
        <v>88.56183378661376</v>
      </c>
      <c r="G255" s="24">
        <f t="shared" si="10"/>
        <v>6.054015368524611</v>
      </c>
      <c r="H255" s="13">
        <f t="shared" si="11"/>
        <v>-2455830.8100000024</v>
      </c>
      <c r="J255" s="21"/>
      <c r="K255" s="21"/>
    </row>
    <row r="256" spans="1:11" s="8" customFormat="1" ht="12.75">
      <c r="A256" s="12" t="s">
        <v>7</v>
      </c>
      <c r="B256" s="2" t="s">
        <v>8</v>
      </c>
      <c r="C256" s="33"/>
      <c r="D256" s="33">
        <v>13000</v>
      </c>
      <c r="E256" s="33">
        <v>6332.78</v>
      </c>
      <c r="F256" s="24" t="str">
        <f t="shared" si="9"/>
        <v>x</v>
      </c>
      <c r="G256" s="24">
        <f t="shared" si="10"/>
        <v>48.713692307692305</v>
      </c>
      <c r="H256" s="13">
        <f t="shared" si="11"/>
        <v>6332.78</v>
      </c>
      <c r="J256" s="21"/>
      <c r="K256" s="21"/>
    </row>
    <row r="257" spans="1:11" s="8" customFormat="1" ht="12.75">
      <c r="A257" s="11" t="s">
        <v>175</v>
      </c>
      <c r="B257" s="9" t="s">
        <v>176</v>
      </c>
      <c r="C257" s="32">
        <v>460076.34</v>
      </c>
      <c r="D257" s="32">
        <v>26987000</v>
      </c>
      <c r="E257" s="32">
        <v>422691.19</v>
      </c>
      <c r="F257" s="22">
        <f t="shared" si="9"/>
        <v>91.87414201738781</v>
      </c>
      <c r="G257" s="22">
        <f t="shared" si="10"/>
        <v>1.5662770593248603</v>
      </c>
      <c r="H257" s="14">
        <f t="shared" si="11"/>
        <v>-37385.15000000002</v>
      </c>
      <c r="J257" s="21"/>
      <c r="K257" s="21"/>
    </row>
    <row r="258" spans="1:11" s="8" customFormat="1" ht="12.75">
      <c r="A258" s="12" t="s">
        <v>5</v>
      </c>
      <c r="B258" s="2" t="s">
        <v>6</v>
      </c>
      <c r="C258" s="33">
        <v>458201.34</v>
      </c>
      <c r="D258" s="33">
        <v>18267000</v>
      </c>
      <c r="E258" s="33">
        <v>422691.19</v>
      </c>
      <c r="F258" s="24">
        <f t="shared" si="9"/>
        <v>92.25009905034324</v>
      </c>
      <c r="G258" s="24">
        <f t="shared" si="10"/>
        <v>2.3139606394043906</v>
      </c>
      <c r="H258" s="13">
        <f t="shared" si="11"/>
        <v>-35510.15000000002</v>
      </c>
      <c r="J258" s="21"/>
      <c r="K258" s="21"/>
    </row>
    <row r="259" spans="1:11" s="8" customFormat="1" ht="12.75">
      <c r="A259" s="12" t="s">
        <v>7</v>
      </c>
      <c r="B259" s="2" t="s">
        <v>8</v>
      </c>
      <c r="C259" s="33">
        <v>1875</v>
      </c>
      <c r="D259" s="33">
        <v>8720000</v>
      </c>
      <c r="E259" s="33"/>
      <c r="F259" s="24">
        <f t="shared" si="9"/>
        <v>0</v>
      </c>
      <c r="G259" s="24">
        <f t="shared" si="10"/>
        <v>0</v>
      </c>
      <c r="H259" s="13">
        <f t="shared" si="11"/>
        <v>-1875</v>
      </c>
      <c r="J259" s="21"/>
      <c r="K259" s="21"/>
    </row>
    <row r="260" spans="1:11" s="8" customFormat="1" ht="12.75">
      <c r="A260" s="11" t="s">
        <v>177</v>
      </c>
      <c r="B260" s="9" t="s">
        <v>178</v>
      </c>
      <c r="C260" s="32">
        <v>689378.25</v>
      </c>
      <c r="D260" s="32">
        <v>17778400</v>
      </c>
      <c r="E260" s="32">
        <v>1015478.95</v>
      </c>
      <c r="F260" s="22">
        <f t="shared" si="9"/>
        <v>147.30359566754535</v>
      </c>
      <c r="G260" s="22">
        <f t="shared" si="10"/>
        <v>5.711869178328758</v>
      </c>
      <c r="H260" s="14">
        <f t="shared" si="11"/>
        <v>326100.69999999995</v>
      </c>
      <c r="J260" s="21"/>
      <c r="K260" s="21"/>
    </row>
    <row r="261" spans="1:11" s="8" customFormat="1" ht="12.75">
      <c r="A261" s="12" t="s">
        <v>5</v>
      </c>
      <c r="B261" s="2" t="s">
        <v>6</v>
      </c>
      <c r="C261" s="33">
        <v>689378.25</v>
      </c>
      <c r="D261" s="33">
        <v>16899214</v>
      </c>
      <c r="E261" s="33">
        <v>1015478.95</v>
      </c>
      <c r="F261" s="24">
        <f t="shared" si="9"/>
        <v>147.30359566754535</v>
      </c>
      <c r="G261" s="24">
        <f t="shared" si="10"/>
        <v>6.00903065669208</v>
      </c>
      <c r="H261" s="13">
        <f t="shared" si="11"/>
        <v>326100.69999999995</v>
      </c>
      <c r="J261" s="21"/>
      <c r="K261" s="21"/>
    </row>
    <row r="262" spans="1:11" s="8" customFormat="1" ht="12.75">
      <c r="A262" s="12" t="s">
        <v>7</v>
      </c>
      <c r="B262" s="2" t="s">
        <v>8</v>
      </c>
      <c r="C262" s="33"/>
      <c r="D262" s="33">
        <v>879186</v>
      </c>
      <c r="E262" s="33"/>
      <c r="F262" s="24" t="str">
        <f t="shared" si="9"/>
        <v>x</v>
      </c>
      <c r="G262" s="24">
        <f t="shared" si="10"/>
        <v>0</v>
      </c>
      <c r="H262" s="13">
        <f t="shared" si="11"/>
        <v>0</v>
      </c>
      <c r="J262" s="21"/>
      <c r="K262" s="21"/>
    </row>
    <row r="263" spans="1:11" s="8" customFormat="1" ht="12.75">
      <c r="A263" s="11" t="s">
        <v>180</v>
      </c>
      <c r="B263" s="9" t="s">
        <v>181</v>
      </c>
      <c r="C263" s="32">
        <v>275943.63</v>
      </c>
      <c r="D263" s="32">
        <v>6459000</v>
      </c>
      <c r="E263" s="32">
        <v>392080.81</v>
      </c>
      <c r="F263" s="22">
        <f t="shared" si="9"/>
        <v>142.08728427614002</v>
      </c>
      <c r="G263" s="22">
        <f t="shared" si="10"/>
        <v>6.070302059142282</v>
      </c>
      <c r="H263" s="14">
        <f t="shared" si="11"/>
        <v>116137.18</v>
      </c>
      <c r="J263" s="21"/>
      <c r="K263" s="21"/>
    </row>
    <row r="264" spans="1:11" s="8" customFormat="1" ht="12.75">
      <c r="A264" s="12" t="s">
        <v>5</v>
      </c>
      <c r="B264" s="2" t="s">
        <v>6</v>
      </c>
      <c r="C264" s="33">
        <v>264370.42</v>
      </c>
      <c r="D264" s="33">
        <v>6148000</v>
      </c>
      <c r="E264" s="33">
        <v>389430.81</v>
      </c>
      <c r="F264" s="24">
        <f t="shared" si="9"/>
        <v>147.30498593602115</v>
      </c>
      <c r="G264" s="24">
        <f t="shared" si="10"/>
        <v>6.334268217306441</v>
      </c>
      <c r="H264" s="13">
        <f t="shared" si="11"/>
        <v>125060.39000000001</v>
      </c>
      <c r="J264" s="21"/>
      <c r="K264" s="21"/>
    </row>
    <row r="265" spans="1:11" s="8" customFormat="1" ht="12.75">
      <c r="A265" s="12" t="s">
        <v>7</v>
      </c>
      <c r="B265" s="2" t="s">
        <v>8</v>
      </c>
      <c r="C265" s="33">
        <v>11573.21</v>
      </c>
      <c r="D265" s="33">
        <v>311000</v>
      </c>
      <c r="E265" s="33">
        <v>2650</v>
      </c>
      <c r="F265" s="24">
        <f t="shared" si="9"/>
        <v>22.897709451396807</v>
      </c>
      <c r="G265" s="24">
        <f t="shared" si="10"/>
        <v>0.8520900321543408</v>
      </c>
      <c r="H265" s="13">
        <f t="shared" si="11"/>
        <v>-8923.21</v>
      </c>
      <c r="J265" s="21"/>
      <c r="K265" s="21"/>
    </row>
    <row r="266" spans="1:11" s="8" customFormat="1" ht="12.75">
      <c r="A266" s="11" t="s">
        <v>414</v>
      </c>
      <c r="B266" s="9" t="s">
        <v>370</v>
      </c>
      <c r="C266" s="32">
        <v>159560.9</v>
      </c>
      <c r="D266" s="32">
        <v>6166000</v>
      </c>
      <c r="E266" s="32">
        <v>185450.71</v>
      </c>
      <c r="F266" s="22">
        <f t="shared" si="9"/>
        <v>116.22566054716413</v>
      </c>
      <c r="G266" s="22">
        <f t="shared" si="10"/>
        <v>3.007633960428154</v>
      </c>
      <c r="H266" s="14">
        <f t="shared" si="11"/>
        <v>25889.809999999998</v>
      </c>
      <c r="J266" s="21"/>
      <c r="K266" s="21"/>
    </row>
    <row r="267" spans="1:11" s="8" customFormat="1" ht="12.75">
      <c r="A267" s="12" t="s">
        <v>5</v>
      </c>
      <c r="B267" s="2" t="s">
        <v>6</v>
      </c>
      <c r="C267" s="33">
        <v>159560.9</v>
      </c>
      <c r="D267" s="33">
        <v>5831000</v>
      </c>
      <c r="E267" s="33">
        <v>185450.71</v>
      </c>
      <c r="F267" s="24">
        <f t="shared" si="9"/>
        <v>116.22566054716413</v>
      </c>
      <c r="G267" s="24">
        <f t="shared" si="10"/>
        <v>3.1804271994512088</v>
      </c>
      <c r="H267" s="13">
        <f t="shared" si="11"/>
        <v>25889.809999999998</v>
      </c>
      <c r="J267" s="21"/>
      <c r="K267" s="21"/>
    </row>
    <row r="268" spans="1:11" s="8" customFormat="1" ht="12.75">
      <c r="A268" s="12" t="s">
        <v>7</v>
      </c>
      <c r="B268" s="2" t="s">
        <v>8</v>
      </c>
      <c r="C268" s="33"/>
      <c r="D268" s="33">
        <v>335000</v>
      </c>
      <c r="E268" s="33"/>
      <c r="F268" s="24" t="str">
        <f t="shared" si="9"/>
        <v>x</v>
      </c>
      <c r="G268" s="24">
        <f t="shared" si="10"/>
        <v>0</v>
      </c>
      <c r="H268" s="13">
        <f t="shared" si="11"/>
        <v>0</v>
      </c>
      <c r="J268" s="21"/>
      <c r="K268" s="21"/>
    </row>
    <row r="269" spans="1:15" s="8" customFormat="1" ht="12.75">
      <c r="A269" s="10" t="s">
        <v>182</v>
      </c>
      <c r="B269" s="7" t="s">
        <v>183</v>
      </c>
      <c r="C269" s="32">
        <v>19222062.01</v>
      </c>
      <c r="D269" s="32">
        <v>631100000</v>
      </c>
      <c r="E269" s="32">
        <v>50331115.11</v>
      </c>
      <c r="F269" s="22">
        <f t="shared" si="9"/>
        <v>261.8403534637229</v>
      </c>
      <c r="G269" s="22">
        <f t="shared" si="10"/>
        <v>7.975141041039454</v>
      </c>
      <c r="H269" s="14">
        <f t="shared" si="11"/>
        <v>31109053.099999998</v>
      </c>
      <c r="J269" s="21"/>
      <c r="K269" s="21"/>
      <c r="L269" s="21"/>
      <c r="M269" s="21"/>
      <c r="N269" s="21"/>
      <c r="O269" s="21"/>
    </row>
    <row r="270" spans="1:11" s="8" customFormat="1" ht="12.75">
      <c r="A270" s="11" t="s">
        <v>184</v>
      </c>
      <c r="B270" s="9" t="s">
        <v>185</v>
      </c>
      <c r="C270" s="32">
        <v>5322810.58</v>
      </c>
      <c r="D270" s="32">
        <v>163975000</v>
      </c>
      <c r="E270" s="32">
        <v>8490968.78</v>
      </c>
      <c r="F270" s="22">
        <f t="shared" si="9"/>
        <v>159.52040096831698</v>
      </c>
      <c r="G270" s="22">
        <f t="shared" si="10"/>
        <v>5.178209348986126</v>
      </c>
      <c r="H270" s="14">
        <f t="shared" si="11"/>
        <v>3168158.1999999993</v>
      </c>
      <c r="J270" s="21"/>
      <c r="K270" s="21"/>
    </row>
    <row r="271" spans="1:11" s="8" customFormat="1" ht="12.75">
      <c r="A271" s="12" t="s">
        <v>5</v>
      </c>
      <c r="B271" s="2" t="s">
        <v>6</v>
      </c>
      <c r="C271" s="33">
        <v>5321092.58</v>
      </c>
      <c r="D271" s="33">
        <v>155660000</v>
      </c>
      <c r="E271" s="33">
        <v>8479318.78</v>
      </c>
      <c r="F271" s="24">
        <f aca="true" t="shared" si="12" ref="F271:F345">IF(C271=0,"x",E271/C271*100)</f>
        <v>159.35296468756422</v>
      </c>
      <c r="G271" s="24">
        <f aca="true" t="shared" si="13" ref="G271:G345">IF(D271=0,"x",E271/D271*100)</f>
        <v>5.44733314917127</v>
      </c>
      <c r="H271" s="13">
        <f aca="true" t="shared" si="14" ref="H271:H345">+E271-C271</f>
        <v>3158226.1999999993</v>
      </c>
      <c r="J271" s="21"/>
      <c r="K271" s="21"/>
    </row>
    <row r="272" spans="1:11" s="8" customFormat="1" ht="12.75">
      <c r="A272" s="12" t="s">
        <v>7</v>
      </c>
      <c r="B272" s="2" t="s">
        <v>8</v>
      </c>
      <c r="C272" s="33">
        <v>1718</v>
      </c>
      <c r="D272" s="33">
        <v>8315000</v>
      </c>
      <c r="E272" s="33">
        <v>11650</v>
      </c>
      <c r="F272" s="24">
        <f t="shared" si="12"/>
        <v>678.1140861466822</v>
      </c>
      <c r="G272" s="24">
        <f t="shared" si="13"/>
        <v>0.14010823812387252</v>
      </c>
      <c r="H272" s="13">
        <f t="shared" si="14"/>
        <v>9932</v>
      </c>
      <c r="J272" s="21"/>
      <c r="K272" s="21"/>
    </row>
    <row r="273" spans="1:11" s="8" customFormat="1" ht="12.75">
      <c r="A273" s="11" t="s">
        <v>374</v>
      </c>
      <c r="B273" s="9" t="s">
        <v>381</v>
      </c>
      <c r="C273" s="32">
        <v>200</v>
      </c>
      <c r="D273" s="32">
        <v>13830000</v>
      </c>
      <c r="E273" s="32">
        <v>218243.09</v>
      </c>
      <c r="F273" s="22">
        <f t="shared" si="12"/>
        <v>109121.545</v>
      </c>
      <c r="G273" s="22">
        <f t="shared" si="13"/>
        <v>1.5780411424439624</v>
      </c>
      <c r="H273" s="14">
        <f t="shared" si="14"/>
        <v>218043.09</v>
      </c>
      <c r="J273" s="21"/>
      <c r="K273" s="21"/>
    </row>
    <row r="274" spans="1:11" s="8" customFormat="1" ht="12.75">
      <c r="A274" s="12" t="s">
        <v>5</v>
      </c>
      <c r="B274" s="2" t="s">
        <v>6</v>
      </c>
      <c r="C274" s="33">
        <v>200</v>
      </c>
      <c r="D274" s="33">
        <v>11800000</v>
      </c>
      <c r="E274" s="33">
        <v>218243.09</v>
      </c>
      <c r="F274" s="24">
        <f t="shared" si="12"/>
        <v>109121.545</v>
      </c>
      <c r="G274" s="24">
        <f t="shared" si="13"/>
        <v>1.8495177118644068</v>
      </c>
      <c r="H274" s="13">
        <f t="shared" si="14"/>
        <v>218043.09</v>
      </c>
      <c r="J274" s="21"/>
      <c r="K274" s="21"/>
    </row>
    <row r="275" spans="1:11" s="8" customFormat="1" ht="12.75">
      <c r="A275" s="12" t="s">
        <v>7</v>
      </c>
      <c r="B275" s="2" t="s">
        <v>8</v>
      </c>
      <c r="C275" s="33"/>
      <c r="D275" s="33">
        <v>2030000</v>
      </c>
      <c r="E275" s="33"/>
      <c r="F275" s="24" t="str">
        <f t="shared" si="12"/>
        <v>x</v>
      </c>
      <c r="G275" s="24">
        <f t="shared" si="13"/>
        <v>0</v>
      </c>
      <c r="H275" s="13">
        <f t="shared" si="14"/>
        <v>0</v>
      </c>
      <c r="J275" s="21"/>
      <c r="K275" s="21"/>
    </row>
    <row r="276" spans="1:11" s="8" customFormat="1" ht="12.75">
      <c r="A276" s="11" t="s">
        <v>385</v>
      </c>
      <c r="B276" s="9" t="s">
        <v>386</v>
      </c>
      <c r="C276" s="32"/>
      <c r="D276" s="32">
        <v>7200000</v>
      </c>
      <c r="E276" s="32">
        <v>1607294.5</v>
      </c>
      <c r="F276" s="22" t="str">
        <f t="shared" si="12"/>
        <v>x</v>
      </c>
      <c r="G276" s="22">
        <f t="shared" si="13"/>
        <v>22.32353472222222</v>
      </c>
      <c r="H276" s="14">
        <f t="shared" si="14"/>
        <v>1607294.5</v>
      </c>
      <c r="J276" s="21"/>
      <c r="K276" s="21"/>
    </row>
    <row r="277" spans="1:11" s="8" customFormat="1" ht="12.75">
      <c r="A277" s="12" t="s">
        <v>5</v>
      </c>
      <c r="B277" s="2" t="s">
        <v>6</v>
      </c>
      <c r="C277" s="33"/>
      <c r="D277" s="33">
        <v>6720000</v>
      </c>
      <c r="E277" s="33">
        <v>1607294.5</v>
      </c>
      <c r="F277" s="24" t="str">
        <f t="shared" si="12"/>
        <v>x</v>
      </c>
      <c r="G277" s="24">
        <f t="shared" si="13"/>
        <v>23.918072916666667</v>
      </c>
      <c r="H277" s="13">
        <f t="shared" si="14"/>
        <v>1607294.5</v>
      </c>
      <c r="J277" s="21"/>
      <c r="K277" s="21"/>
    </row>
    <row r="278" spans="1:11" s="8" customFormat="1" ht="12.75">
      <c r="A278" s="12" t="s">
        <v>7</v>
      </c>
      <c r="B278" s="2" t="s">
        <v>8</v>
      </c>
      <c r="C278" s="33"/>
      <c r="D278" s="33">
        <v>480000</v>
      </c>
      <c r="E278" s="33"/>
      <c r="F278" s="24" t="str">
        <f t="shared" si="12"/>
        <v>x</v>
      </c>
      <c r="G278" s="24">
        <f t="shared" si="13"/>
        <v>0</v>
      </c>
      <c r="H278" s="13">
        <f t="shared" si="14"/>
        <v>0</v>
      </c>
      <c r="J278" s="21"/>
      <c r="K278" s="21"/>
    </row>
    <row r="279" spans="1:11" s="8" customFormat="1" ht="12.75">
      <c r="A279" s="11" t="s">
        <v>186</v>
      </c>
      <c r="B279" s="9" t="s">
        <v>187</v>
      </c>
      <c r="C279" s="32">
        <v>1105248.99</v>
      </c>
      <c r="D279" s="32">
        <v>255945000</v>
      </c>
      <c r="E279" s="32">
        <v>28238390.8</v>
      </c>
      <c r="F279" s="22">
        <f t="shared" si="12"/>
        <v>2554.9347753758184</v>
      </c>
      <c r="G279" s="22">
        <f t="shared" si="13"/>
        <v>11.032991775576784</v>
      </c>
      <c r="H279" s="14">
        <f t="shared" si="14"/>
        <v>27133141.810000002</v>
      </c>
      <c r="J279" s="21"/>
      <c r="K279" s="21"/>
    </row>
    <row r="280" spans="1:11" s="8" customFormat="1" ht="12.75">
      <c r="A280" s="12" t="s">
        <v>5</v>
      </c>
      <c r="B280" s="2" t="s">
        <v>6</v>
      </c>
      <c r="C280" s="33">
        <v>1049338.94</v>
      </c>
      <c r="D280" s="33">
        <v>207730000</v>
      </c>
      <c r="E280" s="33">
        <v>28238390.8</v>
      </c>
      <c r="F280" s="24">
        <f t="shared" si="12"/>
        <v>2691.0647955178338</v>
      </c>
      <c r="G280" s="24">
        <f t="shared" si="13"/>
        <v>13.593795214942475</v>
      </c>
      <c r="H280" s="13">
        <f t="shared" si="14"/>
        <v>27189051.86</v>
      </c>
      <c r="J280" s="21"/>
      <c r="K280" s="21"/>
    </row>
    <row r="281" spans="1:11" s="8" customFormat="1" ht="12.75">
      <c r="A281" s="12" t="s">
        <v>7</v>
      </c>
      <c r="B281" s="2" t="s">
        <v>8</v>
      </c>
      <c r="C281" s="33">
        <v>55910.05</v>
      </c>
      <c r="D281" s="33">
        <v>48215000</v>
      </c>
      <c r="E281" s="33"/>
      <c r="F281" s="24">
        <f t="shared" si="12"/>
        <v>0</v>
      </c>
      <c r="G281" s="24">
        <f t="shared" si="13"/>
        <v>0</v>
      </c>
      <c r="H281" s="13">
        <f t="shared" si="14"/>
        <v>-55910.05</v>
      </c>
      <c r="J281" s="21"/>
      <c r="K281" s="21"/>
    </row>
    <row r="282" spans="1:11" s="8" customFormat="1" ht="12.75">
      <c r="A282" s="11" t="s">
        <v>188</v>
      </c>
      <c r="B282" s="9" t="s">
        <v>189</v>
      </c>
      <c r="C282" s="32">
        <v>12793802.44</v>
      </c>
      <c r="D282" s="32">
        <v>190150000</v>
      </c>
      <c r="E282" s="32">
        <v>11776217.94</v>
      </c>
      <c r="F282" s="22">
        <f t="shared" si="12"/>
        <v>92.04627002197167</v>
      </c>
      <c r="G282" s="22">
        <f t="shared" si="13"/>
        <v>6.193120136734157</v>
      </c>
      <c r="H282" s="14">
        <f t="shared" si="14"/>
        <v>-1017584.5</v>
      </c>
      <c r="J282" s="21"/>
      <c r="K282" s="21"/>
    </row>
    <row r="283" spans="1:11" s="8" customFormat="1" ht="12.75">
      <c r="A283" s="12" t="s">
        <v>5</v>
      </c>
      <c r="B283" s="2" t="s">
        <v>6</v>
      </c>
      <c r="C283" s="33">
        <v>12448727.52</v>
      </c>
      <c r="D283" s="33">
        <v>165631000</v>
      </c>
      <c r="E283" s="33">
        <v>11776217.94</v>
      </c>
      <c r="F283" s="24">
        <f t="shared" si="12"/>
        <v>94.59776447898346</v>
      </c>
      <c r="G283" s="24">
        <f t="shared" si="13"/>
        <v>7.109911755649606</v>
      </c>
      <c r="H283" s="13">
        <f t="shared" si="14"/>
        <v>-672509.5800000001</v>
      </c>
      <c r="J283" s="21"/>
      <c r="K283" s="21"/>
    </row>
    <row r="284" spans="1:11" s="8" customFormat="1" ht="12.75">
      <c r="A284" s="12" t="s">
        <v>7</v>
      </c>
      <c r="B284" s="2" t="s">
        <v>8</v>
      </c>
      <c r="C284" s="33">
        <v>345074.92</v>
      </c>
      <c r="D284" s="33">
        <v>24519000</v>
      </c>
      <c r="E284" s="33"/>
      <c r="F284" s="24">
        <f t="shared" si="12"/>
        <v>0</v>
      </c>
      <c r="G284" s="24">
        <f t="shared" si="13"/>
        <v>0</v>
      </c>
      <c r="H284" s="13">
        <f t="shared" si="14"/>
        <v>-345074.92</v>
      </c>
      <c r="J284" s="21"/>
      <c r="K284" s="21"/>
    </row>
    <row r="285" spans="1:15" s="8" customFormat="1" ht="12.75">
      <c r="A285" s="10" t="s">
        <v>190</v>
      </c>
      <c r="B285" s="7" t="s">
        <v>191</v>
      </c>
      <c r="C285" s="32">
        <v>22008824.88</v>
      </c>
      <c r="D285" s="32">
        <v>974004172</v>
      </c>
      <c r="E285" s="32">
        <v>34676562.83</v>
      </c>
      <c r="F285" s="22">
        <f t="shared" si="12"/>
        <v>157.5575389375355</v>
      </c>
      <c r="G285" s="22">
        <f t="shared" si="13"/>
        <v>3.560206806793842</v>
      </c>
      <c r="H285" s="14">
        <f t="shared" si="14"/>
        <v>12667737.95</v>
      </c>
      <c r="J285" s="21"/>
      <c r="K285" s="21"/>
      <c r="L285" s="21"/>
      <c r="M285" s="21"/>
      <c r="N285" s="21"/>
      <c r="O285" s="21"/>
    </row>
    <row r="286" spans="1:11" s="8" customFormat="1" ht="12.75">
      <c r="A286" s="11" t="s">
        <v>192</v>
      </c>
      <c r="B286" s="9" t="s">
        <v>193</v>
      </c>
      <c r="C286" s="32">
        <v>10610337.17</v>
      </c>
      <c r="D286" s="32">
        <v>342176544</v>
      </c>
      <c r="E286" s="32">
        <v>16985887.33</v>
      </c>
      <c r="F286" s="22">
        <f t="shared" si="12"/>
        <v>160.08810142269965</v>
      </c>
      <c r="G286" s="22">
        <f t="shared" si="13"/>
        <v>4.964071216406931</v>
      </c>
      <c r="H286" s="14">
        <f t="shared" si="14"/>
        <v>6375550.159999998</v>
      </c>
      <c r="J286" s="21"/>
      <c r="K286" s="21"/>
    </row>
    <row r="287" spans="1:11" s="8" customFormat="1" ht="12.75">
      <c r="A287" s="12" t="s">
        <v>5</v>
      </c>
      <c r="B287" s="2" t="s">
        <v>6</v>
      </c>
      <c r="C287" s="33">
        <v>10610337.17</v>
      </c>
      <c r="D287" s="33">
        <v>332118091</v>
      </c>
      <c r="E287" s="33">
        <v>16795074.5</v>
      </c>
      <c r="F287" s="24">
        <f t="shared" si="12"/>
        <v>158.2897341612001</v>
      </c>
      <c r="G287" s="24">
        <f t="shared" si="13"/>
        <v>5.056958640654116</v>
      </c>
      <c r="H287" s="13">
        <f t="shared" si="14"/>
        <v>6184737.33</v>
      </c>
      <c r="J287" s="21"/>
      <c r="K287" s="21"/>
    </row>
    <row r="288" spans="1:11" s="8" customFormat="1" ht="12.75">
      <c r="A288" s="12" t="s">
        <v>7</v>
      </c>
      <c r="B288" s="2" t="s">
        <v>8</v>
      </c>
      <c r="C288" s="33"/>
      <c r="D288" s="33">
        <v>10058453</v>
      </c>
      <c r="E288" s="33">
        <v>190812.83</v>
      </c>
      <c r="F288" s="24" t="str">
        <f t="shared" si="12"/>
        <v>x</v>
      </c>
      <c r="G288" s="24">
        <f t="shared" si="13"/>
        <v>1.8970395348071913</v>
      </c>
      <c r="H288" s="13">
        <f t="shared" si="14"/>
        <v>190812.83</v>
      </c>
      <c r="J288" s="21"/>
      <c r="K288" s="21"/>
    </row>
    <row r="289" spans="1:11" s="8" customFormat="1" ht="12.75">
      <c r="A289" s="11" t="s">
        <v>194</v>
      </c>
      <c r="B289" s="9" t="s">
        <v>195</v>
      </c>
      <c r="C289" s="32">
        <v>799937.47</v>
      </c>
      <c r="D289" s="32">
        <v>36546700</v>
      </c>
      <c r="E289" s="32">
        <v>1121885.85</v>
      </c>
      <c r="F289" s="22">
        <f t="shared" si="12"/>
        <v>140.24669328216368</v>
      </c>
      <c r="G289" s="22">
        <f t="shared" si="13"/>
        <v>3.069732287730493</v>
      </c>
      <c r="H289" s="14">
        <f t="shared" si="14"/>
        <v>321948.3800000001</v>
      </c>
      <c r="J289" s="21"/>
      <c r="K289" s="21"/>
    </row>
    <row r="290" spans="1:11" s="8" customFormat="1" ht="12.75">
      <c r="A290" s="12" t="s">
        <v>5</v>
      </c>
      <c r="B290" s="2" t="s">
        <v>6</v>
      </c>
      <c r="C290" s="33">
        <v>799937.47</v>
      </c>
      <c r="D290" s="33">
        <v>36096700</v>
      </c>
      <c r="E290" s="33">
        <v>1121385.85</v>
      </c>
      <c r="F290" s="24">
        <f t="shared" si="12"/>
        <v>140.18418839662556</v>
      </c>
      <c r="G290" s="24">
        <f t="shared" si="13"/>
        <v>3.10661597874598</v>
      </c>
      <c r="H290" s="13">
        <f t="shared" si="14"/>
        <v>321448.3800000001</v>
      </c>
      <c r="J290" s="21"/>
      <c r="K290" s="21"/>
    </row>
    <row r="291" spans="1:11" s="8" customFormat="1" ht="12.75">
      <c r="A291" s="12" t="s">
        <v>7</v>
      </c>
      <c r="B291" s="2" t="s">
        <v>8</v>
      </c>
      <c r="C291" s="33"/>
      <c r="D291" s="33">
        <v>450000</v>
      </c>
      <c r="E291" s="33">
        <v>500</v>
      </c>
      <c r="F291" s="24" t="str">
        <f t="shared" si="12"/>
        <v>x</v>
      </c>
      <c r="G291" s="24">
        <f t="shared" si="13"/>
        <v>0.1111111111111111</v>
      </c>
      <c r="H291" s="13">
        <f t="shared" si="14"/>
        <v>500</v>
      </c>
      <c r="J291" s="21"/>
      <c r="K291" s="21"/>
    </row>
    <row r="292" spans="1:11" s="8" customFormat="1" ht="12.75">
      <c r="A292" s="11" t="s">
        <v>196</v>
      </c>
      <c r="B292" s="9" t="s">
        <v>197</v>
      </c>
      <c r="C292" s="32">
        <v>2988880.22</v>
      </c>
      <c r="D292" s="32">
        <v>474691910</v>
      </c>
      <c r="E292" s="32">
        <v>2587393.02</v>
      </c>
      <c r="F292" s="22">
        <f t="shared" si="12"/>
        <v>86.56730379111679</v>
      </c>
      <c r="G292" s="22">
        <f t="shared" si="13"/>
        <v>0.545067856749444</v>
      </c>
      <c r="H292" s="14">
        <f t="shared" si="14"/>
        <v>-401487.2000000002</v>
      </c>
      <c r="J292" s="21"/>
      <c r="K292" s="21"/>
    </row>
    <row r="293" spans="1:11" s="8" customFormat="1" ht="12.75">
      <c r="A293" s="12" t="s">
        <v>5</v>
      </c>
      <c r="B293" s="2" t="s">
        <v>6</v>
      </c>
      <c r="C293" s="33">
        <v>2988880.22</v>
      </c>
      <c r="D293" s="33">
        <v>348898853</v>
      </c>
      <c r="E293" s="33">
        <v>2188572.72</v>
      </c>
      <c r="F293" s="24">
        <f t="shared" si="12"/>
        <v>73.22383497857268</v>
      </c>
      <c r="G293" s="24">
        <f t="shared" si="13"/>
        <v>0.627279998538717</v>
      </c>
      <c r="H293" s="13">
        <f t="shared" si="14"/>
        <v>-800307.5</v>
      </c>
      <c r="J293" s="21"/>
      <c r="K293" s="21"/>
    </row>
    <row r="294" spans="1:11" s="8" customFormat="1" ht="12.75">
      <c r="A294" s="12" t="s">
        <v>7</v>
      </c>
      <c r="B294" s="2" t="s">
        <v>8</v>
      </c>
      <c r="C294" s="33"/>
      <c r="D294" s="33">
        <v>125793057</v>
      </c>
      <c r="E294" s="33">
        <v>398820.3</v>
      </c>
      <c r="F294" s="24" t="str">
        <f t="shared" si="12"/>
        <v>x</v>
      </c>
      <c r="G294" s="24">
        <f t="shared" si="13"/>
        <v>0.31704476344827204</v>
      </c>
      <c r="H294" s="13">
        <f t="shared" si="14"/>
        <v>398820.3</v>
      </c>
      <c r="J294" s="21"/>
      <c r="K294" s="21"/>
    </row>
    <row r="295" spans="1:11" s="8" customFormat="1" ht="12.75">
      <c r="A295" s="11" t="s">
        <v>198</v>
      </c>
      <c r="B295" s="9" t="s">
        <v>199</v>
      </c>
      <c r="C295" s="32">
        <v>7069461.83</v>
      </c>
      <c r="D295" s="32">
        <v>108093300</v>
      </c>
      <c r="E295" s="32">
        <v>13314894.71</v>
      </c>
      <c r="F295" s="22">
        <f t="shared" si="12"/>
        <v>188.34382347885173</v>
      </c>
      <c r="G295" s="22">
        <f t="shared" si="13"/>
        <v>12.317964859986699</v>
      </c>
      <c r="H295" s="14">
        <f t="shared" si="14"/>
        <v>6245432.880000001</v>
      </c>
      <c r="J295" s="21"/>
      <c r="K295" s="21"/>
    </row>
    <row r="296" spans="1:11" s="8" customFormat="1" ht="12.75">
      <c r="A296" s="12" t="s">
        <v>5</v>
      </c>
      <c r="B296" s="2" t="s">
        <v>6</v>
      </c>
      <c r="C296" s="33">
        <v>6343294.97</v>
      </c>
      <c r="D296" s="33">
        <v>101270430</v>
      </c>
      <c r="E296" s="33">
        <v>13160923.21</v>
      </c>
      <c r="F296" s="24">
        <f t="shared" si="12"/>
        <v>207.47771106724997</v>
      </c>
      <c r="G296" s="24">
        <f t="shared" si="13"/>
        <v>12.995820408780729</v>
      </c>
      <c r="H296" s="13">
        <f t="shared" si="14"/>
        <v>6817628.240000001</v>
      </c>
      <c r="J296" s="21"/>
      <c r="K296" s="21"/>
    </row>
    <row r="297" spans="1:11" s="8" customFormat="1" ht="12.75">
      <c r="A297" s="12" t="s">
        <v>7</v>
      </c>
      <c r="B297" s="2" t="s">
        <v>8</v>
      </c>
      <c r="C297" s="33">
        <v>726166.86</v>
      </c>
      <c r="D297" s="33">
        <v>6822870</v>
      </c>
      <c r="E297" s="33">
        <v>153971.5</v>
      </c>
      <c r="F297" s="24">
        <f>IF(C297=0,"x",E297/C297*100)</f>
        <v>21.203322332831327</v>
      </c>
      <c r="G297" s="24">
        <f>IF(D297=0,"x",E297/D297*100)</f>
        <v>2.2566969618357082</v>
      </c>
      <c r="H297" s="13">
        <f>+E297-C297</f>
        <v>-572195.36</v>
      </c>
      <c r="J297" s="21"/>
      <c r="K297" s="21"/>
    </row>
    <row r="298" spans="1:11" s="8" customFormat="1" ht="12.75">
      <c r="A298" s="11" t="s">
        <v>375</v>
      </c>
      <c r="B298" s="9" t="s">
        <v>382</v>
      </c>
      <c r="C298" s="32">
        <v>540208.19</v>
      </c>
      <c r="D298" s="32">
        <v>12495718</v>
      </c>
      <c r="E298" s="32">
        <v>666501.92</v>
      </c>
      <c r="F298" s="22">
        <f>IF(C298=0,"x",E298/C298*100)</f>
        <v>123.37871441749155</v>
      </c>
      <c r="G298" s="22">
        <f>IF(D298=0,"x",E298/D298*100)</f>
        <v>5.333842521094026</v>
      </c>
      <c r="H298" s="14">
        <f>+E298-C298</f>
        <v>126293.7300000001</v>
      </c>
      <c r="J298" s="21"/>
      <c r="K298" s="21"/>
    </row>
    <row r="299" spans="1:11" s="8" customFormat="1" ht="12.75">
      <c r="A299" s="12" t="s">
        <v>5</v>
      </c>
      <c r="B299" s="2" t="s">
        <v>6</v>
      </c>
      <c r="C299" s="33">
        <v>540208.19</v>
      </c>
      <c r="D299" s="33">
        <v>12346938</v>
      </c>
      <c r="E299" s="33">
        <v>666501.92</v>
      </c>
      <c r="F299" s="24">
        <f>IF(C299=0,"x",E299/C299*100)</f>
        <v>123.37871441749155</v>
      </c>
      <c r="G299" s="24">
        <f>IF(D299=0,"x",E299/D299*100)</f>
        <v>5.398115063022104</v>
      </c>
      <c r="H299" s="13">
        <f>+E299-C299</f>
        <v>126293.7300000001</v>
      </c>
      <c r="J299" s="21"/>
      <c r="K299" s="21"/>
    </row>
    <row r="300" spans="1:11" s="8" customFormat="1" ht="12.75">
      <c r="A300" s="12" t="s">
        <v>7</v>
      </c>
      <c r="B300" s="2" t="s">
        <v>8</v>
      </c>
      <c r="C300" s="33"/>
      <c r="D300" s="33">
        <v>148780</v>
      </c>
      <c r="E300" s="33"/>
      <c r="F300" s="24" t="str">
        <f t="shared" si="12"/>
        <v>x</v>
      </c>
      <c r="G300" s="24">
        <f t="shared" si="13"/>
        <v>0</v>
      </c>
      <c r="H300" s="13">
        <f t="shared" si="14"/>
        <v>0</v>
      </c>
      <c r="J300" s="21"/>
      <c r="K300" s="21"/>
    </row>
    <row r="301" spans="1:15" s="8" customFormat="1" ht="12.75">
      <c r="A301" s="10" t="s">
        <v>200</v>
      </c>
      <c r="B301" s="7" t="s">
        <v>201</v>
      </c>
      <c r="C301" s="32">
        <v>1068392863.13</v>
      </c>
      <c r="D301" s="32">
        <v>13091500470</v>
      </c>
      <c r="E301" s="32">
        <v>886322119.59</v>
      </c>
      <c r="F301" s="22">
        <f t="shared" si="12"/>
        <v>82.9584462960002</v>
      </c>
      <c r="G301" s="22">
        <f t="shared" si="13"/>
        <v>6.770210348470469</v>
      </c>
      <c r="H301" s="14">
        <f t="shared" si="14"/>
        <v>-182070743.53999996</v>
      </c>
      <c r="J301" s="21"/>
      <c r="K301" s="21"/>
      <c r="L301" s="21"/>
      <c r="M301" s="21"/>
      <c r="N301" s="21"/>
      <c r="O301" s="21"/>
    </row>
    <row r="302" spans="1:11" s="8" customFormat="1" ht="12.75">
      <c r="A302" s="11" t="s">
        <v>202</v>
      </c>
      <c r="B302" s="9" t="s">
        <v>203</v>
      </c>
      <c r="C302" s="32">
        <v>795180872.3</v>
      </c>
      <c r="D302" s="32">
        <v>8641908793</v>
      </c>
      <c r="E302" s="32">
        <v>657920961.61</v>
      </c>
      <c r="F302" s="22">
        <f t="shared" si="12"/>
        <v>82.73852962622377</v>
      </c>
      <c r="G302" s="22">
        <f t="shared" si="13"/>
        <v>7.613144009838662</v>
      </c>
      <c r="H302" s="14">
        <f t="shared" si="14"/>
        <v>-137259910.68999994</v>
      </c>
      <c r="J302" s="21"/>
      <c r="K302" s="21"/>
    </row>
    <row r="303" spans="1:11" s="8" customFormat="1" ht="12.75">
      <c r="A303" s="12" t="s">
        <v>5</v>
      </c>
      <c r="B303" s="2" t="s">
        <v>6</v>
      </c>
      <c r="C303" s="33">
        <v>793388247.93</v>
      </c>
      <c r="D303" s="33">
        <v>8403605198</v>
      </c>
      <c r="E303" s="33">
        <v>649788085.37</v>
      </c>
      <c r="F303" s="24">
        <f t="shared" si="12"/>
        <v>81.9003920294179</v>
      </c>
      <c r="G303" s="24">
        <f t="shared" si="13"/>
        <v>7.73225383701563</v>
      </c>
      <c r="H303" s="13">
        <f t="shared" si="14"/>
        <v>-143600162.55999994</v>
      </c>
      <c r="J303" s="21"/>
      <c r="K303" s="21"/>
    </row>
    <row r="304" spans="1:11" s="8" customFormat="1" ht="12.75">
      <c r="A304" s="12" t="s">
        <v>7</v>
      </c>
      <c r="B304" s="2" t="s">
        <v>8</v>
      </c>
      <c r="C304" s="33">
        <v>1792624.37</v>
      </c>
      <c r="D304" s="33">
        <v>238303595</v>
      </c>
      <c r="E304" s="33">
        <v>8132876.24</v>
      </c>
      <c r="F304" s="24">
        <f t="shared" si="12"/>
        <v>453.68546674393366</v>
      </c>
      <c r="G304" s="24">
        <f t="shared" si="13"/>
        <v>3.4128214641495442</v>
      </c>
      <c r="H304" s="13">
        <f t="shared" si="14"/>
        <v>6340251.87</v>
      </c>
      <c r="J304" s="21"/>
      <c r="K304" s="21"/>
    </row>
    <row r="305" spans="1:11" s="8" customFormat="1" ht="12.75">
      <c r="A305" s="11" t="s">
        <v>204</v>
      </c>
      <c r="B305" s="9" t="s">
        <v>205</v>
      </c>
      <c r="C305" s="32">
        <v>207325492.14</v>
      </c>
      <c r="D305" s="32">
        <v>3550706325</v>
      </c>
      <c r="E305" s="32">
        <v>178515032.88</v>
      </c>
      <c r="F305" s="22">
        <f t="shared" si="12"/>
        <v>86.10375455395265</v>
      </c>
      <c r="G305" s="22">
        <f t="shared" si="13"/>
        <v>5.027592161680676</v>
      </c>
      <c r="H305" s="14">
        <f t="shared" si="14"/>
        <v>-28810459.25999999</v>
      </c>
      <c r="J305" s="21"/>
      <c r="K305" s="21"/>
    </row>
    <row r="306" spans="1:11" s="8" customFormat="1" ht="12.75">
      <c r="A306" s="12" t="s">
        <v>5</v>
      </c>
      <c r="B306" s="2" t="s">
        <v>6</v>
      </c>
      <c r="C306" s="33">
        <v>203132430.54</v>
      </c>
      <c r="D306" s="33">
        <v>3519971325</v>
      </c>
      <c r="E306" s="33">
        <v>178515032.88</v>
      </c>
      <c r="F306" s="24">
        <f t="shared" si="12"/>
        <v>87.88110908998726</v>
      </c>
      <c r="G306" s="24">
        <f t="shared" si="13"/>
        <v>5.071491111649894</v>
      </c>
      <c r="H306" s="13">
        <f t="shared" si="14"/>
        <v>-24617397.659999996</v>
      </c>
      <c r="J306" s="21"/>
      <c r="K306" s="21"/>
    </row>
    <row r="307" spans="1:11" s="8" customFormat="1" ht="12.75">
      <c r="A307" s="12" t="s">
        <v>7</v>
      </c>
      <c r="B307" s="2" t="s">
        <v>8</v>
      </c>
      <c r="C307" s="33">
        <v>4193061.6</v>
      </c>
      <c r="D307" s="33">
        <v>30735000</v>
      </c>
      <c r="E307" s="33"/>
      <c r="F307" s="24">
        <f t="shared" si="12"/>
        <v>0</v>
      </c>
      <c r="G307" s="24">
        <f t="shared" si="13"/>
        <v>0</v>
      </c>
      <c r="H307" s="13">
        <f t="shared" si="14"/>
        <v>-4193061.6</v>
      </c>
      <c r="J307" s="21"/>
      <c r="K307" s="21"/>
    </row>
    <row r="308" spans="1:11" s="8" customFormat="1" ht="12.75">
      <c r="A308" s="11" t="s">
        <v>206</v>
      </c>
      <c r="B308" s="9" t="s">
        <v>207</v>
      </c>
      <c r="C308" s="32">
        <v>31780142.33</v>
      </c>
      <c r="D308" s="32">
        <v>458038787</v>
      </c>
      <c r="E308" s="32">
        <v>23807547.09</v>
      </c>
      <c r="F308" s="22">
        <f t="shared" si="12"/>
        <v>74.91328025779802</v>
      </c>
      <c r="G308" s="22">
        <f t="shared" si="13"/>
        <v>5.197714203622673</v>
      </c>
      <c r="H308" s="14">
        <f t="shared" si="14"/>
        <v>-7972595.239999998</v>
      </c>
      <c r="J308" s="21"/>
      <c r="K308" s="21"/>
    </row>
    <row r="309" spans="1:11" s="8" customFormat="1" ht="12.75">
      <c r="A309" s="12" t="s">
        <v>5</v>
      </c>
      <c r="B309" s="2" t="s">
        <v>6</v>
      </c>
      <c r="C309" s="33">
        <v>31780142.33</v>
      </c>
      <c r="D309" s="33">
        <v>428131730</v>
      </c>
      <c r="E309" s="33">
        <v>23807547.09</v>
      </c>
      <c r="F309" s="24">
        <f t="shared" si="12"/>
        <v>74.91328025779802</v>
      </c>
      <c r="G309" s="24">
        <f t="shared" si="13"/>
        <v>5.560799497388339</v>
      </c>
      <c r="H309" s="13">
        <f t="shared" si="14"/>
        <v>-7972595.239999998</v>
      </c>
      <c r="J309" s="21"/>
      <c r="K309" s="21"/>
    </row>
    <row r="310" spans="1:11" s="8" customFormat="1" ht="12.75">
      <c r="A310" s="12" t="s">
        <v>7</v>
      </c>
      <c r="B310" s="2" t="s">
        <v>8</v>
      </c>
      <c r="C310" s="33"/>
      <c r="D310" s="33">
        <v>29907057</v>
      </c>
      <c r="E310" s="33"/>
      <c r="F310" s="24" t="str">
        <f t="shared" si="12"/>
        <v>x</v>
      </c>
      <c r="G310" s="24">
        <f t="shared" si="13"/>
        <v>0</v>
      </c>
      <c r="H310" s="13">
        <f t="shared" si="14"/>
        <v>0</v>
      </c>
      <c r="J310" s="21"/>
      <c r="K310" s="21"/>
    </row>
    <row r="311" spans="1:11" s="8" customFormat="1" ht="12.75">
      <c r="A311" s="11" t="s">
        <v>208</v>
      </c>
      <c r="B311" s="9" t="s">
        <v>209</v>
      </c>
      <c r="C311" s="32">
        <v>790944.58</v>
      </c>
      <c r="D311" s="32">
        <v>0</v>
      </c>
      <c r="E311" s="32"/>
      <c r="F311" s="22">
        <f t="shared" si="12"/>
        <v>0</v>
      </c>
      <c r="G311" s="22" t="str">
        <f t="shared" si="13"/>
        <v>x</v>
      </c>
      <c r="H311" s="14">
        <f t="shared" si="14"/>
        <v>-790944.58</v>
      </c>
      <c r="J311" s="21"/>
      <c r="K311" s="21"/>
    </row>
    <row r="312" spans="1:11" s="8" customFormat="1" ht="12.75">
      <c r="A312" s="12" t="s">
        <v>5</v>
      </c>
      <c r="B312" s="2" t="s">
        <v>6</v>
      </c>
      <c r="C312" s="33">
        <v>790944.58</v>
      </c>
      <c r="D312" s="33">
        <v>0</v>
      </c>
      <c r="E312" s="33"/>
      <c r="F312" s="24">
        <f t="shared" si="12"/>
        <v>0</v>
      </c>
      <c r="G312" s="24" t="str">
        <f t="shared" si="13"/>
        <v>x</v>
      </c>
      <c r="H312" s="13">
        <f t="shared" si="14"/>
        <v>-790944.58</v>
      </c>
      <c r="J312" s="21"/>
      <c r="K312" s="21"/>
    </row>
    <row r="313" spans="1:11" s="8" customFormat="1" ht="12.75">
      <c r="A313" s="11" t="s">
        <v>210</v>
      </c>
      <c r="B313" s="9" t="s">
        <v>211</v>
      </c>
      <c r="C313" s="32">
        <v>1151151.08</v>
      </c>
      <c r="D313" s="32">
        <v>15489248</v>
      </c>
      <c r="E313" s="32">
        <v>1136458.09</v>
      </c>
      <c r="F313" s="22">
        <f t="shared" si="12"/>
        <v>98.72362626806552</v>
      </c>
      <c r="G313" s="22">
        <f t="shared" si="13"/>
        <v>7.33707724222635</v>
      </c>
      <c r="H313" s="14">
        <f t="shared" si="14"/>
        <v>-14692.98999999999</v>
      </c>
      <c r="J313" s="21"/>
      <c r="K313" s="21"/>
    </row>
    <row r="314" spans="1:11" s="8" customFormat="1" ht="12.75">
      <c r="A314" s="12" t="s">
        <v>5</v>
      </c>
      <c r="B314" s="2" t="s">
        <v>6</v>
      </c>
      <c r="C314" s="33">
        <v>1135111.15</v>
      </c>
      <c r="D314" s="33">
        <v>15447901</v>
      </c>
      <c r="E314" s="33">
        <v>1136458.09</v>
      </c>
      <c r="F314" s="24">
        <f t="shared" si="12"/>
        <v>100.1186615072894</v>
      </c>
      <c r="G314" s="24">
        <f t="shared" si="13"/>
        <v>7.356715258597268</v>
      </c>
      <c r="H314" s="13">
        <f t="shared" si="14"/>
        <v>1346.940000000177</v>
      </c>
      <c r="J314" s="21"/>
      <c r="K314" s="21"/>
    </row>
    <row r="315" spans="1:11" s="8" customFormat="1" ht="12.75">
      <c r="A315" s="12" t="s">
        <v>7</v>
      </c>
      <c r="B315" s="2" t="s">
        <v>8</v>
      </c>
      <c r="C315" s="33">
        <v>16039.93</v>
      </c>
      <c r="D315" s="33">
        <v>41347</v>
      </c>
      <c r="E315" s="33"/>
      <c r="F315" s="24">
        <f t="shared" si="12"/>
        <v>0</v>
      </c>
      <c r="G315" s="24">
        <f t="shared" si="13"/>
        <v>0</v>
      </c>
      <c r="H315" s="13">
        <f t="shared" si="14"/>
        <v>-16039.93</v>
      </c>
      <c r="J315" s="21"/>
      <c r="K315" s="21"/>
    </row>
    <row r="316" spans="1:11" s="8" customFormat="1" ht="12.75">
      <c r="A316" s="11" t="s">
        <v>212</v>
      </c>
      <c r="B316" s="9" t="s">
        <v>213</v>
      </c>
      <c r="C316" s="32">
        <v>4634387.26</v>
      </c>
      <c r="D316" s="32">
        <v>45228639</v>
      </c>
      <c r="E316" s="32">
        <v>3694351.67</v>
      </c>
      <c r="F316" s="22">
        <f t="shared" si="12"/>
        <v>79.71607599318318</v>
      </c>
      <c r="G316" s="22">
        <f t="shared" si="13"/>
        <v>8.168169000177079</v>
      </c>
      <c r="H316" s="14">
        <f t="shared" si="14"/>
        <v>-940035.5899999999</v>
      </c>
      <c r="J316" s="21"/>
      <c r="K316" s="21"/>
    </row>
    <row r="317" spans="1:11" s="8" customFormat="1" ht="12.75">
      <c r="A317" s="12" t="s">
        <v>5</v>
      </c>
      <c r="B317" s="2" t="s">
        <v>6</v>
      </c>
      <c r="C317" s="33">
        <v>4634387.26</v>
      </c>
      <c r="D317" s="33">
        <v>45228639</v>
      </c>
      <c r="E317" s="33">
        <v>3694351.67</v>
      </c>
      <c r="F317" s="24">
        <f t="shared" si="12"/>
        <v>79.71607599318318</v>
      </c>
      <c r="G317" s="24">
        <f t="shared" si="13"/>
        <v>8.168169000177079</v>
      </c>
      <c r="H317" s="13">
        <f t="shared" si="14"/>
        <v>-940035.5899999999</v>
      </c>
      <c r="J317" s="21"/>
      <c r="K317" s="21"/>
    </row>
    <row r="318" spans="1:11" s="8" customFormat="1" ht="12.75">
      <c r="A318" s="11" t="s">
        <v>214</v>
      </c>
      <c r="B318" s="9" t="s">
        <v>215</v>
      </c>
      <c r="C318" s="32">
        <v>9212036.57</v>
      </c>
      <c r="D318" s="32">
        <v>85974086</v>
      </c>
      <c r="E318" s="32">
        <v>10005571.52</v>
      </c>
      <c r="F318" s="22">
        <f t="shared" si="12"/>
        <v>108.61410985475494</v>
      </c>
      <c r="G318" s="22">
        <f t="shared" si="13"/>
        <v>11.637892283030492</v>
      </c>
      <c r="H318" s="14">
        <f t="shared" si="14"/>
        <v>793534.9499999993</v>
      </c>
      <c r="J318" s="21"/>
      <c r="K318" s="21"/>
    </row>
    <row r="319" spans="1:11" s="8" customFormat="1" ht="12.75">
      <c r="A319" s="12" t="s">
        <v>5</v>
      </c>
      <c r="B319" s="2" t="s">
        <v>6</v>
      </c>
      <c r="C319" s="33">
        <v>6844550.46</v>
      </c>
      <c r="D319" s="33">
        <v>68532564</v>
      </c>
      <c r="E319" s="33">
        <v>9270926.01</v>
      </c>
      <c r="F319" s="24">
        <f t="shared" si="12"/>
        <v>135.449743035425</v>
      </c>
      <c r="G319" s="24">
        <f t="shared" si="13"/>
        <v>13.527767631749485</v>
      </c>
      <c r="H319" s="13">
        <f t="shared" si="14"/>
        <v>2426375.55</v>
      </c>
      <c r="J319" s="21"/>
      <c r="K319" s="21"/>
    </row>
    <row r="320" spans="1:11" s="8" customFormat="1" ht="12.75">
      <c r="A320" s="12" t="s">
        <v>7</v>
      </c>
      <c r="B320" s="2" t="s">
        <v>8</v>
      </c>
      <c r="C320" s="33">
        <v>2367486.11</v>
      </c>
      <c r="D320" s="33">
        <v>17441522</v>
      </c>
      <c r="E320" s="33">
        <v>734645.51</v>
      </c>
      <c r="F320" s="24">
        <f t="shared" si="12"/>
        <v>31.030615423547303</v>
      </c>
      <c r="G320" s="24">
        <f t="shared" si="13"/>
        <v>4.212049326887871</v>
      </c>
      <c r="H320" s="13">
        <f t="shared" si="14"/>
        <v>-1632840.5999999999</v>
      </c>
      <c r="J320" s="21"/>
      <c r="K320" s="21"/>
    </row>
    <row r="321" spans="1:11" s="8" customFormat="1" ht="12.75">
      <c r="A321" s="11" t="s">
        <v>216</v>
      </c>
      <c r="B321" s="9" t="s">
        <v>217</v>
      </c>
      <c r="C321" s="32">
        <v>2167482.59</v>
      </c>
      <c r="D321" s="32">
        <v>21559065</v>
      </c>
      <c r="E321" s="32">
        <v>1856461.93</v>
      </c>
      <c r="F321" s="22">
        <f t="shared" si="12"/>
        <v>85.65060400323678</v>
      </c>
      <c r="G321" s="22">
        <f t="shared" si="13"/>
        <v>8.611050293693163</v>
      </c>
      <c r="H321" s="14">
        <f t="shared" si="14"/>
        <v>-311020.6599999999</v>
      </c>
      <c r="J321" s="21"/>
      <c r="K321" s="21"/>
    </row>
    <row r="322" spans="1:11" s="8" customFormat="1" ht="12.75">
      <c r="A322" s="12" t="s">
        <v>5</v>
      </c>
      <c r="B322" s="2" t="s">
        <v>6</v>
      </c>
      <c r="C322" s="33">
        <v>2167482.59</v>
      </c>
      <c r="D322" s="33">
        <v>21559065</v>
      </c>
      <c r="E322" s="33">
        <v>1856461.93</v>
      </c>
      <c r="F322" s="24">
        <f t="shared" si="12"/>
        <v>85.65060400323678</v>
      </c>
      <c r="G322" s="24">
        <f t="shared" si="13"/>
        <v>8.611050293693163</v>
      </c>
      <c r="H322" s="13">
        <f t="shared" si="14"/>
        <v>-311020.6599999999</v>
      </c>
      <c r="J322" s="21"/>
      <c r="K322" s="21"/>
    </row>
    <row r="323" spans="1:11" s="8" customFormat="1" ht="12.75">
      <c r="A323" s="11" t="s">
        <v>218</v>
      </c>
      <c r="B323" s="9" t="s">
        <v>219</v>
      </c>
      <c r="C323" s="32">
        <v>2200449.47</v>
      </c>
      <c r="D323" s="32">
        <v>36369661</v>
      </c>
      <c r="E323" s="32">
        <v>2083092.3</v>
      </c>
      <c r="F323" s="22">
        <f t="shared" si="12"/>
        <v>94.66667280480655</v>
      </c>
      <c r="G323" s="22">
        <f t="shared" si="13"/>
        <v>5.727554898023382</v>
      </c>
      <c r="H323" s="14">
        <f t="shared" si="14"/>
        <v>-117357.17000000016</v>
      </c>
      <c r="J323" s="21"/>
      <c r="K323" s="21"/>
    </row>
    <row r="324" spans="1:11" s="8" customFormat="1" ht="12.75">
      <c r="A324" s="12" t="s">
        <v>5</v>
      </c>
      <c r="B324" s="2" t="s">
        <v>6</v>
      </c>
      <c r="C324" s="33">
        <v>2200449.47</v>
      </c>
      <c r="D324" s="33">
        <v>29286303</v>
      </c>
      <c r="E324" s="33">
        <v>2083092.3</v>
      </c>
      <c r="F324" s="24">
        <f t="shared" si="12"/>
        <v>94.66667280480655</v>
      </c>
      <c r="G324" s="24">
        <f t="shared" si="13"/>
        <v>7.112855111824801</v>
      </c>
      <c r="H324" s="13">
        <f t="shared" si="14"/>
        <v>-117357.17000000016</v>
      </c>
      <c r="J324" s="21"/>
      <c r="K324" s="21"/>
    </row>
    <row r="325" spans="1:11" s="8" customFormat="1" ht="12.75">
      <c r="A325" s="12" t="s">
        <v>7</v>
      </c>
      <c r="B325" s="2" t="s">
        <v>8</v>
      </c>
      <c r="C325" s="33"/>
      <c r="D325" s="33">
        <v>7083358</v>
      </c>
      <c r="E325" s="33"/>
      <c r="F325" s="24" t="str">
        <f t="shared" si="12"/>
        <v>x</v>
      </c>
      <c r="G325" s="24">
        <f t="shared" si="13"/>
        <v>0</v>
      </c>
      <c r="H325" s="13">
        <f t="shared" si="14"/>
        <v>0</v>
      </c>
      <c r="J325" s="21"/>
      <c r="K325" s="21"/>
    </row>
    <row r="326" spans="1:11" s="8" customFormat="1" ht="12.75">
      <c r="A326" s="11" t="s">
        <v>220</v>
      </c>
      <c r="B326" s="9" t="s">
        <v>221</v>
      </c>
      <c r="C326" s="32">
        <v>2302602.24</v>
      </c>
      <c r="D326" s="32">
        <v>31536174</v>
      </c>
      <c r="E326" s="32">
        <v>1968931.36</v>
      </c>
      <c r="F326" s="22">
        <f t="shared" si="12"/>
        <v>85.50896571697942</v>
      </c>
      <c r="G326" s="22">
        <f t="shared" si="13"/>
        <v>6.243405937575053</v>
      </c>
      <c r="H326" s="14">
        <f t="shared" si="14"/>
        <v>-333670.8800000001</v>
      </c>
      <c r="J326" s="21"/>
      <c r="K326" s="21"/>
    </row>
    <row r="327" spans="1:11" s="8" customFormat="1" ht="12.75">
      <c r="A327" s="12" t="s">
        <v>5</v>
      </c>
      <c r="B327" s="2" t="s">
        <v>6</v>
      </c>
      <c r="C327" s="33">
        <v>2280664.74</v>
      </c>
      <c r="D327" s="33">
        <v>31475431</v>
      </c>
      <c r="E327" s="33">
        <v>1968931.36</v>
      </c>
      <c r="F327" s="24">
        <f t="shared" si="12"/>
        <v>86.33146842968247</v>
      </c>
      <c r="G327" s="24">
        <f t="shared" si="13"/>
        <v>6.255454802191589</v>
      </c>
      <c r="H327" s="13">
        <f t="shared" si="14"/>
        <v>-311733.3800000001</v>
      </c>
      <c r="J327" s="21"/>
      <c r="K327" s="21"/>
    </row>
    <row r="328" spans="1:11" s="8" customFormat="1" ht="12.75">
      <c r="A328" s="12" t="s">
        <v>7</v>
      </c>
      <c r="B328" s="2" t="s">
        <v>8</v>
      </c>
      <c r="C328" s="33">
        <v>21937.5</v>
      </c>
      <c r="D328" s="33">
        <v>60743</v>
      </c>
      <c r="E328" s="33"/>
      <c r="F328" s="24">
        <f t="shared" si="12"/>
        <v>0</v>
      </c>
      <c r="G328" s="24">
        <f t="shared" si="13"/>
        <v>0</v>
      </c>
      <c r="H328" s="13">
        <f t="shared" si="14"/>
        <v>-21937.5</v>
      </c>
      <c r="J328" s="21"/>
      <c r="K328" s="21"/>
    </row>
    <row r="329" spans="1:11" s="8" customFormat="1" ht="12.75">
      <c r="A329" s="11" t="s">
        <v>222</v>
      </c>
      <c r="B329" s="9" t="s">
        <v>223</v>
      </c>
      <c r="C329" s="32">
        <v>1489593.59</v>
      </c>
      <c r="D329" s="32">
        <v>16989039</v>
      </c>
      <c r="E329" s="32">
        <v>1372089.82</v>
      </c>
      <c r="F329" s="22">
        <f t="shared" si="12"/>
        <v>92.1116893366868</v>
      </c>
      <c r="G329" s="22">
        <f t="shared" si="13"/>
        <v>8.076323916850153</v>
      </c>
      <c r="H329" s="14">
        <f t="shared" si="14"/>
        <v>-117503.77000000002</v>
      </c>
      <c r="J329" s="21"/>
      <c r="K329" s="21"/>
    </row>
    <row r="330" spans="1:11" s="8" customFormat="1" ht="12.75">
      <c r="A330" s="12" t="s">
        <v>5</v>
      </c>
      <c r="B330" s="2" t="s">
        <v>6</v>
      </c>
      <c r="C330" s="33">
        <v>1489593.59</v>
      </c>
      <c r="D330" s="33">
        <v>15784103</v>
      </c>
      <c r="E330" s="33">
        <v>1332179.73</v>
      </c>
      <c r="F330" s="24">
        <f t="shared" si="12"/>
        <v>89.4324290157559</v>
      </c>
      <c r="G330" s="24">
        <f t="shared" si="13"/>
        <v>8.4400091028296</v>
      </c>
      <c r="H330" s="13">
        <f t="shared" si="14"/>
        <v>-157413.8600000001</v>
      </c>
      <c r="J330" s="21"/>
      <c r="K330" s="21"/>
    </row>
    <row r="331" spans="1:11" s="8" customFormat="1" ht="12.75">
      <c r="A331" s="12" t="s">
        <v>7</v>
      </c>
      <c r="B331" s="2" t="s">
        <v>8</v>
      </c>
      <c r="C331" s="33"/>
      <c r="D331" s="33">
        <v>1204936</v>
      </c>
      <c r="E331" s="33">
        <v>39910.09</v>
      </c>
      <c r="F331" s="24" t="str">
        <f t="shared" si="12"/>
        <v>x</v>
      </c>
      <c r="G331" s="24">
        <f t="shared" si="13"/>
        <v>3.312216582457491</v>
      </c>
      <c r="H331" s="13">
        <f t="shared" si="14"/>
        <v>39910.09</v>
      </c>
      <c r="J331" s="21"/>
      <c r="K331" s="21"/>
    </row>
    <row r="332" spans="1:11" s="8" customFormat="1" ht="12.75">
      <c r="A332" s="11" t="s">
        <v>224</v>
      </c>
      <c r="B332" s="9" t="s">
        <v>225</v>
      </c>
      <c r="C332" s="32">
        <v>3876292.76</v>
      </c>
      <c r="D332" s="32">
        <v>37648760</v>
      </c>
      <c r="E332" s="32">
        <v>1034981.89</v>
      </c>
      <c r="F332" s="22">
        <f t="shared" si="12"/>
        <v>26.70030243020138</v>
      </c>
      <c r="G332" s="22">
        <f t="shared" si="13"/>
        <v>2.749046422777271</v>
      </c>
      <c r="H332" s="14">
        <f t="shared" si="14"/>
        <v>-2841310.8699999996</v>
      </c>
      <c r="J332" s="21"/>
      <c r="K332" s="21"/>
    </row>
    <row r="333" spans="1:11" s="8" customFormat="1" ht="12.75">
      <c r="A333" s="12" t="s">
        <v>5</v>
      </c>
      <c r="B333" s="2" t="s">
        <v>6</v>
      </c>
      <c r="C333" s="33">
        <v>3771455.26</v>
      </c>
      <c r="D333" s="33">
        <v>35295420</v>
      </c>
      <c r="E333" s="33">
        <v>1028834.88</v>
      </c>
      <c r="F333" s="24">
        <f t="shared" si="12"/>
        <v>27.279519683338364</v>
      </c>
      <c r="G333" s="24">
        <f t="shared" si="13"/>
        <v>2.9149245992822865</v>
      </c>
      <c r="H333" s="13">
        <f t="shared" si="14"/>
        <v>-2742620.38</v>
      </c>
      <c r="J333" s="21"/>
      <c r="K333" s="21"/>
    </row>
    <row r="334" spans="1:11" s="8" customFormat="1" ht="12.75">
      <c r="A334" s="12" t="s">
        <v>7</v>
      </c>
      <c r="B334" s="2" t="s">
        <v>8</v>
      </c>
      <c r="C334" s="33">
        <v>104837.5</v>
      </c>
      <c r="D334" s="33">
        <v>2353340</v>
      </c>
      <c r="E334" s="33">
        <v>6147.01</v>
      </c>
      <c r="F334" s="24">
        <f t="shared" si="12"/>
        <v>5.8633695004173125</v>
      </c>
      <c r="G334" s="24">
        <f t="shared" si="13"/>
        <v>0.2612036509811587</v>
      </c>
      <c r="H334" s="13">
        <f t="shared" si="14"/>
        <v>-98690.49</v>
      </c>
      <c r="J334" s="21"/>
      <c r="K334" s="21"/>
    </row>
    <row r="335" spans="1:11" s="8" customFormat="1" ht="12.75">
      <c r="A335" s="11" t="s">
        <v>226</v>
      </c>
      <c r="B335" s="9" t="s">
        <v>227</v>
      </c>
      <c r="C335" s="32">
        <v>5085433.43</v>
      </c>
      <c r="D335" s="32">
        <v>133369712</v>
      </c>
      <c r="E335" s="32">
        <v>1682992.61</v>
      </c>
      <c r="F335" s="22">
        <f t="shared" si="12"/>
        <v>33.09437893870927</v>
      </c>
      <c r="G335" s="22">
        <f t="shared" si="13"/>
        <v>1.2619001606601656</v>
      </c>
      <c r="H335" s="14">
        <f t="shared" si="14"/>
        <v>-3402440.8199999994</v>
      </c>
      <c r="J335" s="21"/>
      <c r="K335" s="21"/>
    </row>
    <row r="336" spans="1:11" s="8" customFormat="1" ht="12.75">
      <c r="A336" s="12" t="s">
        <v>5</v>
      </c>
      <c r="B336" s="2" t="s">
        <v>6</v>
      </c>
      <c r="C336" s="33">
        <v>5074031.6</v>
      </c>
      <c r="D336" s="33">
        <v>132810212</v>
      </c>
      <c r="E336" s="33">
        <v>1680093.61</v>
      </c>
      <c r="F336" s="24">
        <f t="shared" si="12"/>
        <v>33.111611090478824</v>
      </c>
      <c r="G336" s="24">
        <f t="shared" si="13"/>
        <v>1.265033452397471</v>
      </c>
      <c r="H336" s="13">
        <f t="shared" si="14"/>
        <v>-3393937.9899999993</v>
      </c>
      <c r="J336" s="21"/>
      <c r="K336" s="21"/>
    </row>
    <row r="337" spans="1:11" s="8" customFormat="1" ht="12.75">
      <c r="A337" s="12" t="s">
        <v>7</v>
      </c>
      <c r="B337" s="2" t="s">
        <v>8</v>
      </c>
      <c r="C337" s="33">
        <v>11401.83</v>
      </c>
      <c r="D337" s="33">
        <v>559500</v>
      </c>
      <c r="E337" s="33">
        <v>2899</v>
      </c>
      <c r="F337" s="24">
        <f t="shared" si="12"/>
        <v>25.425743060543788</v>
      </c>
      <c r="G337" s="24">
        <f t="shared" si="13"/>
        <v>0.5181411974977659</v>
      </c>
      <c r="H337" s="13">
        <f t="shared" si="14"/>
        <v>-8502.83</v>
      </c>
      <c r="J337" s="21"/>
      <c r="K337" s="21"/>
    </row>
    <row r="338" spans="1:11" s="8" customFormat="1" ht="12.75">
      <c r="A338" s="11" t="s">
        <v>228</v>
      </c>
      <c r="B338" s="9" t="s">
        <v>229</v>
      </c>
      <c r="C338" s="32">
        <v>16270.15</v>
      </c>
      <c r="D338" s="32">
        <v>1614494</v>
      </c>
      <c r="E338" s="32">
        <v>123886.8</v>
      </c>
      <c r="F338" s="22">
        <f t="shared" si="12"/>
        <v>761.436126894958</v>
      </c>
      <c r="G338" s="22">
        <f t="shared" si="13"/>
        <v>7.673413465766983</v>
      </c>
      <c r="H338" s="14">
        <f t="shared" si="14"/>
        <v>107616.65000000001</v>
      </c>
      <c r="J338" s="21"/>
      <c r="K338" s="21"/>
    </row>
    <row r="339" spans="1:11" s="8" customFormat="1" ht="12.75">
      <c r="A339" s="12" t="s">
        <v>5</v>
      </c>
      <c r="B339" s="2" t="s">
        <v>6</v>
      </c>
      <c r="C339" s="33">
        <v>16270.15</v>
      </c>
      <c r="D339" s="33">
        <v>1486703</v>
      </c>
      <c r="E339" s="33">
        <v>123886.8</v>
      </c>
      <c r="F339" s="24">
        <f t="shared" si="12"/>
        <v>761.436126894958</v>
      </c>
      <c r="G339" s="24">
        <f t="shared" si="13"/>
        <v>8.332989171340879</v>
      </c>
      <c r="H339" s="13">
        <f t="shared" si="14"/>
        <v>107616.65000000001</v>
      </c>
      <c r="J339" s="21"/>
      <c r="K339" s="21"/>
    </row>
    <row r="340" spans="1:11" s="8" customFormat="1" ht="12.75">
      <c r="A340" s="12" t="s">
        <v>7</v>
      </c>
      <c r="B340" s="2" t="s">
        <v>8</v>
      </c>
      <c r="C340" s="33"/>
      <c r="D340" s="33">
        <v>127791</v>
      </c>
      <c r="E340" s="33"/>
      <c r="F340" s="24" t="str">
        <f t="shared" si="12"/>
        <v>x</v>
      </c>
      <c r="G340" s="24">
        <f t="shared" si="13"/>
        <v>0</v>
      </c>
      <c r="H340" s="13">
        <f t="shared" si="14"/>
        <v>0</v>
      </c>
      <c r="J340" s="21"/>
      <c r="K340" s="21"/>
    </row>
    <row r="341" spans="1:11" s="8" customFormat="1" ht="12.75">
      <c r="A341" s="11" t="s">
        <v>230</v>
      </c>
      <c r="B341" s="9" t="s">
        <v>231</v>
      </c>
      <c r="C341" s="32">
        <v>1179712.64</v>
      </c>
      <c r="D341" s="32">
        <v>15067687</v>
      </c>
      <c r="E341" s="32">
        <v>1119760.02</v>
      </c>
      <c r="F341" s="22">
        <f>IF(C341=0,"x",E341/C341*100)</f>
        <v>94.91803190309126</v>
      </c>
      <c r="G341" s="22">
        <f>IF(D341=0,"x",E341/D341*100)</f>
        <v>7.431532258401704</v>
      </c>
      <c r="H341" s="14">
        <f>+E341-C341</f>
        <v>-59952.61999999988</v>
      </c>
      <c r="J341" s="21"/>
      <c r="K341" s="21"/>
    </row>
    <row r="342" spans="1:11" s="8" customFormat="1" ht="12.75">
      <c r="A342" s="12" t="s">
        <v>5</v>
      </c>
      <c r="B342" s="2" t="s">
        <v>6</v>
      </c>
      <c r="C342" s="33">
        <v>1145212.64</v>
      </c>
      <c r="D342" s="33">
        <v>14900016</v>
      </c>
      <c r="E342" s="33">
        <v>1119760.02</v>
      </c>
      <c r="F342" s="24">
        <f t="shared" si="12"/>
        <v>97.77747650427611</v>
      </c>
      <c r="G342" s="24">
        <f t="shared" si="13"/>
        <v>7.515159849492779</v>
      </c>
      <c r="H342" s="13">
        <f t="shared" si="14"/>
        <v>-25452.61999999988</v>
      </c>
      <c r="J342" s="21"/>
      <c r="K342" s="21"/>
    </row>
    <row r="343" spans="1:11" s="8" customFormat="1" ht="12.75">
      <c r="A343" s="12" t="s">
        <v>7</v>
      </c>
      <c r="B343" s="2" t="s">
        <v>8</v>
      </c>
      <c r="C343" s="33">
        <v>34500</v>
      </c>
      <c r="D343" s="33">
        <v>167671</v>
      </c>
      <c r="E343" s="33"/>
      <c r="F343" s="24">
        <f t="shared" si="12"/>
        <v>0</v>
      </c>
      <c r="G343" s="24">
        <f t="shared" si="13"/>
        <v>0</v>
      </c>
      <c r="H343" s="13">
        <f t="shared" si="14"/>
        <v>-34500</v>
      </c>
      <c r="J343" s="21"/>
      <c r="K343" s="21"/>
    </row>
    <row r="344" spans="1:15" s="8" customFormat="1" ht="12.75">
      <c r="A344" s="10" t="s">
        <v>232</v>
      </c>
      <c r="B344" s="7" t="s">
        <v>233</v>
      </c>
      <c r="C344" s="32">
        <v>3360103081.06</v>
      </c>
      <c r="D344" s="32">
        <v>41684382900</v>
      </c>
      <c r="E344" s="32">
        <v>3404617643.42</v>
      </c>
      <c r="F344" s="22">
        <f t="shared" si="12"/>
        <v>101.32479752216284</v>
      </c>
      <c r="G344" s="22">
        <f t="shared" si="13"/>
        <v>8.16760956156556</v>
      </c>
      <c r="H344" s="14">
        <f t="shared" si="14"/>
        <v>44514562.36000013</v>
      </c>
      <c r="J344" s="21"/>
      <c r="K344" s="21"/>
      <c r="L344" s="21"/>
      <c r="M344" s="21"/>
      <c r="N344" s="21"/>
      <c r="O344" s="21"/>
    </row>
    <row r="345" spans="1:11" s="8" customFormat="1" ht="12.75">
      <c r="A345" s="11" t="s">
        <v>234</v>
      </c>
      <c r="B345" s="9" t="s">
        <v>235</v>
      </c>
      <c r="C345" s="32">
        <v>4675338.1</v>
      </c>
      <c r="D345" s="32">
        <v>171511900</v>
      </c>
      <c r="E345" s="32">
        <v>6850826.05</v>
      </c>
      <c r="F345" s="22">
        <f t="shared" si="12"/>
        <v>146.53113643267855</v>
      </c>
      <c r="G345" s="22">
        <f t="shared" si="13"/>
        <v>3.9943735974005303</v>
      </c>
      <c r="H345" s="14">
        <f t="shared" si="14"/>
        <v>2175487.95</v>
      </c>
      <c r="J345" s="21"/>
      <c r="K345" s="21"/>
    </row>
    <row r="346" spans="1:11" s="8" customFormat="1" ht="12.75">
      <c r="A346" s="12" t="s">
        <v>5</v>
      </c>
      <c r="B346" s="2" t="s">
        <v>6</v>
      </c>
      <c r="C346" s="33">
        <v>4675338.1</v>
      </c>
      <c r="D346" s="33">
        <v>167702900</v>
      </c>
      <c r="E346" s="33">
        <v>6850053.8</v>
      </c>
      <c r="F346" s="24">
        <f aca="true" t="shared" si="15" ref="F346:F415">IF(C346=0,"x",E346/C346*100)</f>
        <v>146.5146189106623</v>
      </c>
      <c r="G346" s="24">
        <f aca="true" t="shared" si="16" ref="G346:G415">IF(D346=0,"x",E346/D346*100)</f>
        <v>4.084636461265726</v>
      </c>
      <c r="H346" s="13">
        <f aca="true" t="shared" si="17" ref="H346:H415">+E346-C346</f>
        <v>2174715.7</v>
      </c>
      <c r="J346" s="21"/>
      <c r="K346" s="21"/>
    </row>
    <row r="347" spans="1:11" s="8" customFormat="1" ht="12.75">
      <c r="A347" s="12" t="s">
        <v>7</v>
      </c>
      <c r="B347" s="2" t="s">
        <v>8</v>
      </c>
      <c r="C347" s="33"/>
      <c r="D347" s="33">
        <v>3809000</v>
      </c>
      <c r="E347" s="33">
        <v>772.25</v>
      </c>
      <c r="F347" s="24" t="str">
        <f t="shared" si="15"/>
        <v>x</v>
      </c>
      <c r="G347" s="24">
        <f t="shared" si="16"/>
        <v>0.020274350223155685</v>
      </c>
      <c r="H347" s="13">
        <f t="shared" si="17"/>
        <v>772.25</v>
      </c>
      <c r="J347" s="21"/>
      <c r="K347" s="21"/>
    </row>
    <row r="348" spans="1:11" s="8" customFormat="1" ht="12.75">
      <c r="A348" s="11" t="s">
        <v>236</v>
      </c>
      <c r="B348" s="9" t="s">
        <v>237</v>
      </c>
      <c r="C348" s="32">
        <v>3061009952.87</v>
      </c>
      <c r="D348" s="32">
        <v>38388362330</v>
      </c>
      <c r="E348" s="32">
        <v>3202755531.42</v>
      </c>
      <c r="F348" s="22">
        <f t="shared" si="15"/>
        <v>104.63068009357825</v>
      </c>
      <c r="G348" s="22">
        <f t="shared" si="16"/>
        <v>8.343037673469828</v>
      </c>
      <c r="H348" s="14">
        <f t="shared" si="17"/>
        <v>141745578.5500002</v>
      </c>
      <c r="J348" s="21"/>
      <c r="K348" s="21"/>
    </row>
    <row r="349" spans="1:11" s="8" customFormat="1" ht="12.75">
      <c r="A349" s="12" t="s">
        <v>5</v>
      </c>
      <c r="B349" s="2" t="s">
        <v>6</v>
      </c>
      <c r="C349" s="33">
        <v>3061009936.87</v>
      </c>
      <c r="D349" s="33">
        <v>38373815180</v>
      </c>
      <c r="E349" s="33">
        <v>3202726183.29</v>
      </c>
      <c r="F349" s="24">
        <f t="shared" si="15"/>
        <v>104.6297218677085</v>
      </c>
      <c r="G349" s="24">
        <f t="shared" si="16"/>
        <v>8.346123960484453</v>
      </c>
      <c r="H349" s="13">
        <f t="shared" si="17"/>
        <v>141716246.42000008</v>
      </c>
      <c r="J349" s="21"/>
      <c r="K349" s="21"/>
    </row>
    <row r="350" spans="1:11" s="8" customFormat="1" ht="12.75">
      <c r="A350" s="12" t="s">
        <v>7</v>
      </c>
      <c r="B350" s="2" t="s">
        <v>8</v>
      </c>
      <c r="C350" s="33">
        <v>16</v>
      </c>
      <c r="D350" s="33">
        <v>14547150</v>
      </c>
      <c r="E350" s="33">
        <v>29348.13</v>
      </c>
      <c r="F350" s="24">
        <f t="shared" si="15"/>
        <v>183425.8125</v>
      </c>
      <c r="G350" s="24">
        <f t="shared" si="16"/>
        <v>0.20174487786267414</v>
      </c>
      <c r="H350" s="13">
        <f t="shared" si="17"/>
        <v>29332.13</v>
      </c>
      <c r="J350" s="21"/>
      <c r="K350" s="21"/>
    </row>
    <row r="351" spans="1:11" s="8" customFormat="1" ht="12.75">
      <c r="A351" s="11" t="s">
        <v>238</v>
      </c>
      <c r="B351" s="9" t="s">
        <v>239</v>
      </c>
      <c r="C351" s="32">
        <v>282093849.26</v>
      </c>
      <c r="D351" s="32">
        <v>2892335670</v>
      </c>
      <c r="E351" s="32">
        <v>185144366.7</v>
      </c>
      <c r="F351" s="22">
        <f t="shared" si="15"/>
        <v>65.63218843150185</v>
      </c>
      <c r="G351" s="22">
        <f t="shared" si="16"/>
        <v>6.401206077854718</v>
      </c>
      <c r="H351" s="14">
        <f t="shared" si="17"/>
        <v>-96949482.56</v>
      </c>
      <c r="J351" s="21"/>
      <c r="K351" s="21"/>
    </row>
    <row r="352" spans="1:11" s="8" customFormat="1" ht="12.75">
      <c r="A352" s="12" t="s">
        <v>5</v>
      </c>
      <c r="B352" s="2" t="s">
        <v>6</v>
      </c>
      <c r="C352" s="33">
        <v>282090893.76</v>
      </c>
      <c r="D352" s="33">
        <v>2883514670</v>
      </c>
      <c r="E352" s="33">
        <v>185125792</v>
      </c>
      <c r="F352" s="24">
        <f t="shared" si="15"/>
        <v>65.62629141708598</v>
      </c>
      <c r="G352" s="24">
        <f t="shared" si="16"/>
        <v>6.4201439280348795</v>
      </c>
      <c r="H352" s="13">
        <f t="shared" si="17"/>
        <v>-96965101.75999999</v>
      </c>
      <c r="J352" s="21"/>
      <c r="K352" s="21"/>
    </row>
    <row r="353" spans="1:11" s="8" customFormat="1" ht="12.75">
      <c r="A353" s="12" t="s">
        <v>7</v>
      </c>
      <c r="B353" s="2" t="s">
        <v>8</v>
      </c>
      <c r="C353" s="33">
        <v>2955.5</v>
      </c>
      <c r="D353" s="33">
        <v>8821000</v>
      </c>
      <c r="E353" s="33">
        <v>18574.7</v>
      </c>
      <c r="F353" s="24">
        <f t="shared" si="15"/>
        <v>628.4791067501269</v>
      </c>
      <c r="G353" s="24">
        <f t="shared" si="16"/>
        <v>0.21057363110758417</v>
      </c>
      <c r="H353" s="13">
        <f t="shared" si="17"/>
        <v>15619.2</v>
      </c>
      <c r="J353" s="21"/>
      <c r="K353" s="21"/>
    </row>
    <row r="354" spans="1:11" s="8" customFormat="1" ht="12.75">
      <c r="A354" s="11" t="s">
        <v>240</v>
      </c>
      <c r="B354" s="9" t="s">
        <v>415</v>
      </c>
      <c r="C354" s="32">
        <v>3115409.37</v>
      </c>
      <c r="D354" s="32">
        <v>0</v>
      </c>
      <c r="E354" s="32"/>
      <c r="F354" s="22">
        <f t="shared" si="15"/>
        <v>0</v>
      </c>
      <c r="G354" s="22" t="str">
        <f t="shared" si="16"/>
        <v>x</v>
      </c>
      <c r="H354" s="14">
        <f t="shared" si="17"/>
        <v>-3115409.37</v>
      </c>
      <c r="J354" s="21"/>
      <c r="K354" s="21"/>
    </row>
    <row r="355" spans="1:11" s="8" customFormat="1" ht="12.75">
      <c r="A355" s="12" t="s">
        <v>5</v>
      </c>
      <c r="B355" s="2" t="s">
        <v>6</v>
      </c>
      <c r="C355" s="33">
        <v>3115409.37</v>
      </c>
      <c r="D355" s="33">
        <v>0</v>
      </c>
      <c r="E355" s="33"/>
      <c r="F355" s="24">
        <f t="shared" si="15"/>
        <v>0</v>
      </c>
      <c r="G355" s="24" t="str">
        <f t="shared" si="16"/>
        <v>x</v>
      </c>
      <c r="H355" s="13">
        <f t="shared" si="17"/>
        <v>-3115409.37</v>
      </c>
      <c r="J355" s="21"/>
      <c r="K355" s="21"/>
    </row>
    <row r="356" spans="1:11" s="8" customFormat="1" ht="12.75">
      <c r="A356" s="11" t="s">
        <v>388</v>
      </c>
      <c r="B356" s="9" t="s">
        <v>387</v>
      </c>
      <c r="C356" s="32"/>
      <c r="D356" s="32">
        <v>94163000</v>
      </c>
      <c r="E356" s="32">
        <v>1818138.44</v>
      </c>
      <c r="F356" s="22" t="str">
        <f t="shared" si="15"/>
        <v>x</v>
      </c>
      <c r="G356" s="22">
        <f t="shared" si="16"/>
        <v>1.9308416681711498</v>
      </c>
      <c r="H356" s="14">
        <f t="shared" si="17"/>
        <v>1818138.44</v>
      </c>
      <c r="J356" s="21"/>
      <c r="K356" s="21"/>
    </row>
    <row r="357" spans="1:11" s="8" customFormat="1" ht="12.75">
      <c r="A357" s="12" t="s">
        <v>5</v>
      </c>
      <c r="B357" s="2" t="s">
        <v>6</v>
      </c>
      <c r="C357" s="33"/>
      <c r="D357" s="33">
        <v>84363000</v>
      </c>
      <c r="E357" s="33">
        <v>1816138.44</v>
      </c>
      <c r="F357" s="24" t="str">
        <f t="shared" si="15"/>
        <v>x</v>
      </c>
      <c r="G357" s="24">
        <f t="shared" si="16"/>
        <v>2.152766544575228</v>
      </c>
      <c r="H357" s="13">
        <f t="shared" si="17"/>
        <v>1816138.44</v>
      </c>
      <c r="J357" s="21"/>
      <c r="K357" s="21"/>
    </row>
    <row r="358" spans="1:11" s="8" customFormat="1" ht="12.75">
      <c r="A358" s="12" t="s">
        <v>7</v>
      </c>
      <c r="B358" s="2" t="s">
        <v>8</v>
      </c>
      <c r="C358" s="33"/>
      <c r="D358" s="33">
        <v>9800000</v>
      </c>
      <c r="E358" s="33">
        <v>2000</v>
      </c>
      <c r="F358" s="24" t="str">
        <f aca="true" t="shared" si="18" ref="F358:F363">IF(C358=0,"x",E358/C358*100)</f>
        <v>x</v>
      </c>
      <c r="G358" s="24">
        <f aca="true" t="shared" si="19" ref="G358:G363">IF(D358=0,"x",E358/D358*100)</f>
        <v>0.020408163265306124</v>
      </c>
      <c r="H358" s="13">
        <f t="shared" si="17"/>
        <v>2000</v>
      </c>
      <c r="J358" s="21"/>
      <c r="K358" s="21"/>
    </row>
    <row r="359" spans="1:11" s="8" customFormat="1" ht="12.75">
      <c r="A359" s="11" t="s">
        <v>389</v>
      </c>
      <c r="B359" s="9" t="s">
        <v>390</v>
      </c>
      <c r="C359" s="32"/>
      <c r="D359" s="32">
        <v>4000000</v>
      </c>
      <c r="E359" s="32"/>
      <c r="F359" s="22" t="str">
        <f t="shared" si="18"/>
        <v>x</v>
      </c>
      <c r="G359" s="22">
        <f t="shared" si="19"/>
        <v>0</v>
      </c>
      <c r="H359" s="14">
        <f t="shared" si="17"/>
        <v>0</v>
      </c>
      <c r="J359" s="21"/>
      <c r="K359" s="21"/>
    </row>
    <row r="360" spans="1:11" s="8" customFormat="1" ht="12.75">
      <c r="A360" s="12" t="s">
        <v>5</v>
      </c>
      <c r="B360" s="2" t="s">
        <v>6</v>
      </c>
      <c r="C360" s="33"/>
      <c r="D360" s="33">
        <v>3690000</v>
      </c>
      <c r="E360" s="33"/>
      <c r="F360" s="24" t="str">
        <f t="shared" si="18"/>
        <v>x</v>
      </c>
      <c r="G360" s="24">
        <f t="shared" si="19"/>
        <v>0</v>
      </c>
      <c r="H360" s="13">
        <f t="shared" si="17"/>
        <v>0</v>
      </c>
      <c r="J360" s="21"/>
      <c r="K360" s="21"/>
    </row>
    <row r="361" spans="1:11" s="8" customFormat="1" ht="12.75">
      <c r="A361" s="12" t="s">
        <v>7</v>
      </c>
      <c r="B361" s="2" t="s">
        <v>8</v>
      </c>
      <c r="C361" s="33"/>
      <c r="D361" s="33">
        <v>310000</v>
      </c>
      <c r="E361" s="33"/>
      <c r="F361" s="24" t="str">
        <f t="shared" si="18"/>
        <v>x</v>
      </c>
      <c r="G361" s="24">
        <f t="shared" si="19"/>
        <v>0</v>
      </c>
      <c r="H361" s="13">
        <f>+E361-C361</f>
        <v>0</v>
      </c>
      <c r="J361" s="21"/>
      <c r="K361" s="21"/>
    </row>
    <row r="362" spans="1:11" s="8" customFormat="1" ht="12.75">
      <c r="A362" s="11" t="s">
        <v>241</v>
      </c>
      <c r="B362" s="9" t="s">
        <v>242</v>
      </c>
      <c r="C362" s="32">
        <v>7112535.81</v>
      </c>
      <c r="D362" s="32">
        <v>64010000</v>
      </c>
      <c r="E362" s="32">
        <v>3965967.94</v>
      </c>
      <c r="F362" s="22">
        <f t="shared" si="18"/>
        <v>55.760252685462405</v>
      </c>
      <c r="G362" s="22">
        <f t="shared" si="19"/>
        <v>6.195856803624434</v>
      </c>
      <c r="H362" s="14">
        <f>+E362-C362</f>
        <v>-3146567.8699999996</v>
      </c>
      <c r="J362" s="21"/>
      <c r="K362" s="21"/>
    </row>
    <row r="363" spans="1:11" s="8" customFormat="1" ht="12.75">
      <c r="A363" s="12" t="s">
        <v>5</v>
      </c>
      <c r="B363" s="2" t="s">
        <v>6</v>
      </c>
      <c r="C363" s="33">
        <v>7104848.31</v>
      </c>
      <c r="D363" s="33">
        <v>63235000</v>
      </c>
      <c r="E363" s="33">
        <v>3965967.94</v>
      </c>
      <c r="F363" s="24">
        <f t="shared" si="18"/>
        <v>55.82058570367986</v>
      </c>
      <c r="G363" s="24">
        <f t="shared" si="19"/>
        <v>6.271792425081046</v>
      </c>
      <c r="H363" s="13">
        <f>+E363-C363</f>
        <v>-3138880.3699999996</v>
      </c>
      <c r="J363" s="21"/>
      <c r="K363" s="21"/>
    </row>
    <row r="364" spans="1:11" s="8" customFormat="1" ht="12.75">
      <c r="A364" s="12" t="s">
        <v>7</v>
      </c>
      <c r="B364" s="2" t="s">
        <v>8</v>
      </c>
      <c r="C364" s="33">
        <v>7687.5</v>
      </c>
      <c r="D364" s="33">
        <v>775000</v>
      </c>
      <c r="E364" s="33"/>
      <c r="F364" s="24">
        <f t="shared" si="15"/>
        <v>0</v>
      </c>
      <c r="G364" s="24">
        <f t="shared" si="16"/>
        <v>0</v>
      </c>
      <c r="H364" s="13">
        <f t="shared" si="17"/>
        <v>-7687.5</v>
      </c>
      <c r="J364" s="21"/>
      <c r="K364" s="21"/>
    </row>
    <row r="365" spans="1:11" s="8" customFormat="1" ht="12.75">
      <c r="A365" s="11" t="s">
        <v>243</v>
      </c>
      <c r="B365" s="9" t="s">
        <v>416</v>
      </c>
      <c r="C365" s="32">
        <v>2095995.65</v>
      </c>
      <c r="D365" s="32">
        <v>70000000</v>
      </c>
      <c r="E365" s="32">
        <v>4082812.87</v>
      </c>
      <c r="F365" s="22">
        <f t="shared" si="15"/>
        <v>194.79109462846452</v>
      </c>
      <c r="G365" s="22">
        <f t="shared" si="16"/>
        <v>5.832589814285714</v>
      </c>
      <c r="H365" s="14">
        <f t="shared" si="17"/>
        <v>1986817.2200000002</v>
      </c>
      <c r="J365" s="21"/>
      <c r="K365" s="21"/>
    </row>
    <row r="366" spans="1:11" s="8" customFormat="1" ht="12.75">
      <c r="A366" s="12" t="s">
        <v>5</v>
      </c>
      <c r="B366" s="2" t="s">
        <v>6</v>
      </c>
      <c r="C366" s="33">
        <v>2095995.65</v>
      </c>
      <c r="D366" s="33">
        <v>69921000</v>
      </c>
      <c r="E366" s="33">
        <v>4082812.87</v>
      </c>
      <c r="F366" s="24">
        <f t="shared" si="15"/>
        <v>194.79109462846452</v>
      </c>
      <c r="G366" s="24">
        <f t="shared" si="16"/>
        <v>5.839179745713019</v>
      </c>
      <c r="H366" s="13">
        <f t="shared" si="17"/>
        <v>1986817.2200000002</v>
      </c>
      <c r="J366" s="21"/>
      <c r="K366" s="21"/>
    </row>
    <row r="367" spans="1:11" s="8" customFormat="1" ht="12.75">
      <c r="A367" s="12" t="s">
        <v>7</v>
      </c>
      <c r="B367" s="2" t="s">
        <v>8</v>
      </c>
      <c r="C367" s="33"/>
      <c r="D367" s="33">
        <v>79000</v>
      </c>
      <c r="E367" s="33"/>
      <c r="F367" s="24" t="str">
        <f t="shared" si="15"/>
        <v>x</v>
      </c>
      <c r="G367" s="24">
        <f t="shared" si="16"/>
        <v>0</v>
      </c>
      <c r="H367" s="13">
        <f t="shared" si="17"/>
        <v>0</v>
      </c>
      <c r="J367" s="21"/>
      <c r="K367" s="21"/>
    </row>
    <row r="368" spans="1:15" s="8" customFormat="1" ht="12.75">
      <c r="A368" s="10" t="s">
        <v>244</v>
      </c>
      <c r="B368" s="7" t="s">
        <v>245</v>
      </c>
      <c r="C368" s="32">
        <v>8861636.56</v>
      </c>
      <c r="D368" s="32">
        <v>205739000</v>
      </c>
      <c r="E368" s="32">
        <v>6111863.95</v>
      </c>
      <c r="F368" s="22">
        <f t="shared" si="15"/>
        <v>68.96992342913238</v>
      </c>
      <c r="G368" s="22">
        <f t="shared" si="16"/>
        <v>2.9706880805292144</v>
      </c>
      <c r="H368" s="14">
        <f t="shared" si="17"/>
        <v>-2749772.6100000003</v>
      </c>
      <c r="J368" s="21"/>
      <c r="K368" s="21"/>
      <c r="L368" s="21"/>
      <c r="M368" s="21"/>
      <c r="N368" s="21"/>
      <c r="O368" s="21"/>
    </row>
    <row r="369" spans="1:11" s="8" customFormat="1" ht="12.75">
      <c r="A369" s="11" t="s">
        <v>246</v>
      </c>
      <c r="B369" s="9" t="s">
        <v>247</v>
      </c>
      <c r="C369" s="32">
        <v>8861636.56</v>
      </c>
      <c r="D369" s="32">
        <v>205739000</v>
      </c>
      <c r="E369" s="32">
        <v>6111863.95</v>
      </c>
      <c r="F369" s="22">
        <f t="shared" si="15"/>
        <v>68.96992342913238</v>
      </c>
      <c r="G369" s="22">
        <f t="shared" si="16"/>
        <v>2.9706880805292144</v>
      </c>
      <c r="H369" s="14">
        <f t="shared" si="17"/>
        <v>-2749772.6100000003</v>
      </c>
      <c r="J369" s="21"/>
      <c r="K369" s="21"/>
    </row>
    <row r="370" spans="1:11" s="8" customFormat="1" ht="12.75">
      <c r="A370" s="12" t="s">
        <v>5</v>
      </c>
      <c r="B370" s="2" t="s">
        <v>6</v>
      </c>
      <c r="C370" s="33">
        <v>8861636.56</v>
      </c>
      <c r="D370" s="33">
        <v>204377000</v>
      </c>
      <c r="E370" s="33">
        <v>6111764.95</v>
      </c>
      <c r="F370" s="24">
        <f t="shared" si="15"/>
        <v>68.96880625399966</v>
      </c>
      <c r="G370" s="24">
        <f t="shared" si="16"/>
        <v>2.9904367663680356</v>
      </c>
      <c r="H370" s="13">
        <f t="shared" si="17"/>
        <v>-2749871.6100000003</v>
      </c>
      <c r="J370" s="21"/>
      <c r="K370" s="21"/>
    </row>
    <row r="371" spans="1:11" s="8" customFormat="1" ht="12.75">
      <c r="A371" s="12" t="s">
        <v>7</v>
      </c>
      <c r="B371" s="2" t="s">
        <v>8</v>
      </c>
      <c r="C371" s="33"/>
      <c r="D371" s="33">
        <v>1362000</v>
      </c>
      <c r="E371" s="33">
        <v>99</v>
      </c>
      <c r="F371" s="24" t="str">
        <f t="shared" si="15"/>
        <v>x</v>
      </c>
      <c r="G371" s="24">
        <f t="shared" si="16"/>
        <v>0.007268722466960352</v>
      </c>
      <c r="H371" s="13">
        <f t="shared" si="17"/>
        <v>99</v>
      </c>
      <c r="J371" s="21"/>
      <c r="K371" s="21"/>
    </row>
    <row r="372" spans="1:15" s="8" customFormat="1" ht="12.75">
      <c r="A372" s="10" t="s">
        <v>248</v>
      </c>
      <c r="B372" s="7" t="s">
        <v>249</v>
      </c>
      <c r="C372" s="32">
        <v>28215047.67</v>
      </c>
      <c r="D372" s="32">
        <v>323066200</v>
      </c>
      <c r="E372" s="32">
        <v>28102478.53</v>
      </c>
      <c r="F372" s="22">
        <f t="shared" si="15"/>
        <v>99.60103154417247</v>
      </c>
      <c r="G372" s="22">
        <f t="shared" si="16"/>
        <v>8.698674924829648</v>
      </c>
      <c r="H372" s="14">
        <f t="shared" si="17"/>
        <v>-112569.1400000006</v>
      </c>
      <c r="J372" s="21"/>
      <c r="K372" s="21"/>
      <c r="L372" s="21"/>
      <c r="M372" s="21"/>
      <c r="N372" s="21"/>
      <c r="O372" s="21"/>
    </row>
    <row r="373" spans="1:11" s="8" customFormat="1" ht="12.75">
      <c r="A373" s="11" t="s">
        <v>250</v>
      </c>
      <c r="B373" s="9" t="s">
        <v>251</v>
      </c>
      <c r="C373" s="32">
        <v>2469320.23</v>
      </c>
      <c r="D373" s="32">
        <v>40078730</v>
      </c>
      <c r="E373" s="32">
        <v>2187178.12</v>
      </c>
      <c r="F373" s="22">
        <f t="shared" si="15"/>
        <v>88.57409798161335</v>
      </c>
      <c r="G373" s="22">
        <f t="shared" si="16"/>
        <v>5.457204157916181</v>
      </c>
      <c r="H373" s="14">
        <f t="shared" si="17"/>
        <v>-282142.10999999987</v>
      </c>
      <c r="J373" s="21"/>
      <c r="K373" s="21"/>
    </row>
    <row r="374" spans="1:11" s="8" customFormat="1" ht="12.75">
      <c r="A374" s="12" t="s">
        <v>5</v>
      </c>
      <c r="B374" s="2" t="s">
        <v>6</v>
      </c>
      <c r="C374" s="33">
        <v>2455030.79</v>
      </c>
      <c r="D374" s="33">
        <v>39666730</v>
      </c>
      <c r="E374" s="33">
        <v>2187178.12</v>
      </c>
      <c r="F374" s="24">
        <f t="shared" si="15"/>
        <v>89.089641111996</v>
      </c>
      <c r="G374" s="24">
        <f t="shared" si="16"/>
        <v>5.513885616485151</v>
      </c>
      <c r="H374" s="13">
        <f t="shared" si="17"/>
        <v>-267852.6699999999</v>
      </c>
      <c r="J374" s="21"/>
      <c r="K374" s="21"/>
    </row>
    <row r="375" spans="1:11" s="8" customFormat="1" ht="12.75">
      <c r="A375" s="12" t="s">
        <v>7</v>
      </c>
      <c r="B375" s="2" t="s">
        <v>8</v>
      </c>
      <c r="C375" s="33">
        <v>14289.44</v>
      </c>
      <c r="D375" s="33">
        <v>412000</v>
      </c>
      <c r="E375" s="33"/>
      <c r="F375" s="24">
        <f t="shared" si="15"/>
        <v>0</v>
      </c>
      <c r="G375" s="24">
        <f t="shared" si="16"/>
        <v>0</v>
      </c>
      <c r="H375" s="13">
        <f t="shared" si="17"/>
        <v>-14289.44</v>
      </c>
      <c r="J375" s="21"/>
      <c r="K375" s="21"/>
    </row>
    <row r="376" spans="1:11" s="8" customFormat="1" ht="12.75">
      <c r="A376" s="11" t="s">
        <v>252</v>
      </c>
      <c r="B376" s="9" t="s">
        <v>253</v>
      </c>
      <c r="C376" s="32">
        <v>25423039.36</v>
      </c>
      <c r="D376" s="32">
        <v>276462260</v>
      </c>
      <c r="E376" s="32">
        <v>25489033.9</v>
      </c>
      <c r="F376" s="22">
        <f t="shared" si="15"/>
        <v>100.25958556357284</v>
      </c>
      <c r="G376" s="22">
        <f t="shared" si="16"/>
        <v>9.219715522834834</v>
      </c>
      <c r="H376" s="14">
        <f t="shared" si="17"/>
        <v>65994.5399999991</v>
      </c>
      <c r="J376" s="21"/>
      <c r="K376" s="21"/>
    </row>
    <row r="377" spans="1:11" s="8" customFormat="1" ht="12.75">
      <c r="A377" s="12" t="s">
        <v>5</v>
      </c>
      <c r="B377" s="2" t="s">
        <v>6</v>
      </c>
      <c r="C377" s="33">
        <v>25294128.98</v>
      </c>
      <c r="D377" s="33">
        <v>275493065</v>
      </c>
      <c r="E377" s="33">
        <v>25299033.9</v>
      </c>
      <c r="F377" s="24">
        <f t="shared" si="15"/>
        <v>100.01939153549773</v>
      </c>
      <c r="G377" s="24">
        <f t="shared" si="16"/>
        <v>9.183183576690034</v>
      </c>
      <c r="H377" s="13">
        <f t="shared" si="17"/>
        <v>4904.919999998063</v>
      </c>
      <c r="J377" s="21"/>
      <c r="K377" s="21"/>
    </row>
    <row r="378" spans="1:11" s="8" customFormat="1" ht="12.75">
      <c r="A378" s="12" t="s">
        <v>7</v>
      </c>
      <c r="B378" s="2" t="s">
        <v>8</v>
      </c>
      <c r="C378" s="33">
        <v>128910.38</v>
      </c>
      <c r="D378" s="33">
        <v>969195</v>
      </c>
      <c r="E378" s="33">
        <v>190000</v>
      </c>
      <c r="F378" s="24">
        <f t="shared" si="15"/>
        <v>147.3892172220732</v>
      </c>
      <c r="G378" s="24">
        <f t="shared" si="16"/>
        <v>19.603898080365664</v>
      </c>
      <c r="H378" s="13">
        <f t="shared" si="17"/>
        <v>61089.619999999995</v>
      </c>
      <c r="J378" s="21"/>
      <c r="K378" s="21"/>
    </row>
    <row r="379" spans="1:11" s="8" customFormat="1" ht="12.75">
      <c r="A379" s="11" t="s">
        <v>254</v>
      </c>
      <c r="B379" s="9" t="s">
        <v>255</v>
      </c>
      <c r="C379" s="32">
        <v>322688.08</v>
      </c>
      <c r="D379" s="32">
        <v>6525210</v>
      </c>
      <c r="E379" s="32">
        <v>426266.51</v>
      </c>
      <c r="F379" s="22">
        <f t="shared" si="15"/>
        <v>132.09862291783446</v>
      </c>
      <c r="G379" s="22">
        <f t="shared" si="16"/>
        <v>6.532609831714228</v>
      </c>
      <c r="H379" s="14">
        <f t="shared" si="17"/>
        <v>103578.43</v>
      </c>
      <c r="J379" s="21"/>
      <c r="K379" s="21"/>
    </row>
    <row r="380" spans="1:11" s="8" customFormat="1" ht="12.75">
      <c r="A380" s="12" t="s">
        <v>5</v>
      </c>
      <c r="B380" s="2" t="s">
        <v>6</v>
      </c>
      <c r="C380" s="33">
        <v>279301.88</v>
      </c>
      <c r="D380" s="33">
        <v>6425210</v>
      </c>
      <c r="E380" s="33">
        <v>426266.51</v>
      </c>
      <c r="F380" s="24">
        <f t="shared" si="15"/>
        <v>152.61856096349942</v>
      </c>
      <c r="G380" s="24">
        <f t="shared" si="16"/>
        <v>6.634281369791804</v>
      </c>
      <c r="H380" s="13">
        <f t="shared" si="17"/>
        <v>146964.63</v>
      </c>
      <c r="J380" s="21"/>
      <c r="K380" s="21"/>
    </row>
    <row r="381" spans="1:11" s="8" customFormat="1" ht="12.75">
      <c r="A381" s="12" t="s">
        <v>7</v>
      </c>
      <c r="B381" s="2" t="s">
        <v>8</v>
      </c>
      <c r="C381" s="33">
        <v>43386.2</v>
      </c>
      <c r="D381" s="33">
        <v>100000</v>
      </c>
      <c r="E381" s="33"/>
      <c r="F381" s="24">
        <f t="shared" si="15"/>
        <v>0</v>
      </c>
      <c r="G381" s="24">
        <f t="shared" si="16"/>
        <v>0</v>
      </c>
      <c r="H381" s="13">
        <f t="shared" si="17"/>
        <v>-43386.2</v>
      </c>
      <c r="J381" s="21"/>
      <c r="K381" s="21"/>
    </row>
    <row r="382" spans="1:15" s="8" customFormat="1" ht="12.75">
      <c r="A382" s="10" t="s">
        <v>256</v>
      </c>
      <c r="B382" s="7" t="s">
        <v>257</v>
      </c>
      <c r="C382" s="32">
        <v>1632146556.45</v>
      </c>
      <c r="D382" s="32">
        <v>7395980629</v>
      </c>
      <c r="E382" s="32">
        <f>+E383+E386+E389+E392+E395+E398+E401+E404+E407+E409+E411+E413+E415+E417+E420+E423+E426</f>
        <v>243251663.76000002</v>
      </c>
      <c r="F382" s="22">
        <f t="shared" si="15"/>
        <v>14.90378806968686</v>
      </c>
      <c r="G382" s="22">
        <f t="shared" si="16"/>
        <v>3.2889710771577527</v>
      </c>
      <c r="H382" s="14">
        <f t="shared" si="17"/>
        <v>-1388894892.69</v>
      </c>
      <c r="J382" s="21"/>
      <c r="K382" s="21"/>
      <c r="L382" s="21"/>
      <c r="M382" s="21"/>
      <c r="N382" s="21"/>
      <c r="O382" s="21"/>
    </row>
    <row r="383" spans="1:11" s="8" customFormat="1" ht="12.75">
      <c r="A383" s="11" t="s">
        <v>258</v>
      </c>
      <c r="B383" s="9" t="s">
        <v>259</v>
      </c>
      <c r="C383" s="32">
        <v>45776613.44</v>
      </c>
      <c r="D383" s="32">
        <v>2956176129</v>
      </c>
      <c r="E383" s="32">
        <v>242283670.15</v>
      </c>
      <c r="F383" s="22">
        <f t="shared" si="15"/>
        <v>529.2739063529991</v>
      </c>
      <c r="G383" s="22">
        <f t="shared" si="16"/>
        <v>8.195846917685465</v>
      </c>
      <c r="H383" s="14">
        <f t="shared" si="17"/>
        <v>196507056.71</v>
      </c>
      <c r="J383" s="21"/>
      <c r="K383" s="21"/>
    </row>
    <row r="384" spans="1:11" s="8" customFormat="1" ht="12.75">
      <c r="A384" s="12" t="s">
        <v>5</v>
      </c>
      <c r="B384" s="2" t="s">
        <v>6</v>
      </c>
      <c r="C384" s="33">
        <v>11650656.52</v>
      </c>
      <c r="D384" s="33">
        <v>2698455749</v>
      </c>
      <c r="E384" s="33">
        <v>212138997.68</v>
      </c>
      <c r="F384" s="24">
        <f t="shared" si="15"/>
        <v>1820.8329918218208</v>
      </c>
      <c r="G384" s="24">
        <f t="shared" si="16"/>
        <v>7.861496256094434</v>
      </c>
      <c r="H384" s="13">
        <f t="shared" si="17"/>
        <v>200488341.16</v>
      </c>
      <c r="J384" s="21"/>
      <c r="K384" s="21"/>
    </row>
    <row r="385" spans="1:11" s="8" customFormat="1" ht="12.75">
      <c r="A385" s="12" t="s">
        <v>7</v>
      </c>
      <c r="B385" s="2" t="s">
        <v>8</v>
      </c>
      <c r="C385" s="33">
        <v>34125956.92</v>
      </c>
      <c r="D385" s="33">
        <v>257720380</v>
      </c>
      <c r="E385" s="33">
        <v>30144672.47</v>
      </c>
      <c r="F385" s="24">
        <f t="shared" si="15"/>
        <v>88.3335595267463</v>
      </c>
      <c r="G385" s="24">
        <f t="shared" si="16"/>
        <v>11.696658397756513</v>
      </c>
      <c r="H385" s="13">
        <f t="shared" si="17"/>
        <v>-3981284.450000003</v>
      </c>
      <c r="J385" s="21"/>
      <c r="K385" s="21"/>
    </row>
    <row r="386" spans="1:11" s="8" customFormat="1" ht="12.75">
      <c r="A386" s="11" t="s">
        <v>260</v>
      </c>
      <c r="B386" s="9" t="s">
        <v>261</v>
      </c>
      <c r="C386" s="32">
        <v>1586369943.01</v>
      </c>
      <c r="D386" s="32">
        <v>0</v>
      </c>
      <c r="E386" s="32"/>
      <c r="F386" s="22">
        <f t="shared" si="15"/>
        <v>0</v>
      </c>
      <c r="G386" s="22" t="str">
        <f t="shared" si="16"/>
        <v>x</v>
      </c>
      <c r="H386" s="14">
        <f t="shared" si="17"/>
        <v>-1586369943.01</v>
      </c>
      <c r="J386" s="21"/>
      <c r="K386" s="21"/>
    </row>
    <row r="387" spans="1:11" s="8" customFormat="1" ht="12.75">
      <c r="A387" s="12" t="s">
        <v>5</v>
      </c>
      <c r="B387" s="2" t="s">
        <v>6</v>
      </c>
      <c r="C387" s="33">
        <v>1585339411.4</v>
      </c>
      <c r="D387" s="33">
        <v>0</v>
      </c>
      <c r="E387" s="33"/>
      <c r="F387" s="24">
        <f t="shared" si="15"/>
        <v>0</v>
      </c>
      <c r="G387" s="24" t="str">
        <f t="shared" si="16"/>
        <v>x</v>
      </c>
      <c r="H387" s="13">
        <f t="shared" si="17"/>
        <v>-1585339411.4</v>
      </c>
      <c r="J387" s="21"/>
      <c r="K387" s="21"/>
    </row>
    <row r="388" spans="1:11" s="8" customFormat="1" ht="12.75">
      <c r="A388" s="12" t="s">
        <v>7</v>
      </c>
      <c r="B388" s="2" t="s">
        <v>8</v>
      </c>
      <c r="C388" s="33">
        <v>1030531.61</v>
      </c>
      <c r="D388" s="33">
        <v>0</v>
      </c>
      <c r="E388" s="33"/>
      <c r="F388" s="24">
        <f t="shared" si="15"/>
        <v>0</v>
      </c>
      <c r="G388" s="24" t="str">
        <f t="shared" si="16"/>
        <v>x</v>
      </c>
      <c r="H388" s="13">
        <f t="shared" si="17"/>
        <v>-1030531.61</v>
      </c>
      <c r="J388" s="21"/>
      <c r="K388" s="21"/>
    </row>
    <row r="389" spans="1:11" s="8" customFormat="1" ht="12.75">
      <c r="A389" s="11" t="s">
        <v>417</v>
      </c>
      <c r="B389" s="9" t="s">
        <v>418</v>
      </c>
      <c r="C389" s="32"/>
      <c r="D389" s="32">
        <v>30556000</v>
      </c>
      <c r="E389" s="32"/>
      <c r="F389" s="22" t="str">
        <f t="shared" si="15"/>
        <v>x</v>
      </c>
      <c r="G389" s="22">
        <f t="shared" si="16"/>
        <v>0</v>
      </c>
      <c r="H389" s="14">
        <f t="shared" si="17"/>
        <v>0</v>
      </c>
      <c r="J389" s="21"/>
      <c r="K389" s="21"/>
    </row>
    <row r="390" spans="1:11" s="8" customFormat="1" ht="12.75">
      <c r="A390" s="12" t="s">
        <v>5</v>
      </c>
      <c r="B390" s="2" t="s">
        <v>6</v>
      </c>
      <c r="C390" s="33"/>
      <c r="D390" s="33">
        <v>27301000</v>
      </c>
      <c r="E390" s="33"/>
      <c r="F390" s="24" t="str">
        <f t="shared" si="15"/>
        <v>x</v>
      </c>
      <c r="G390" s="24">
        <f t="shared" si="16"/>
        <v>0</v>
      </c>
      <c r="H390" s="13">
        <f t="shared" si="17"/>
        <v>0</v>
      </c>
      <c r="J390" s="21"/>
      <c r="K390" s="21"/>
    </row>
    <row r="391" spans="1:11" s="8" customFormat="1" ht="12.75">
      <c r="A391" s="12" t="s">
        <v>7</v>
      </c>
      <c r="B391" s="2" t="s">
        <v>8</v>
      </c>
      <c r="C391" s="33"/>
      <c r="D391" s="33">
        <v>3255000</v>
      </c>
      <c r="E391" s="33"/>
      <c r="F391" s="24" t="str">
        <f t="shared" si="15"/>
        <v>x</v>
      </c>
      <c r="G391" s="24">
        <f t="shared" si="16"/>
        <v>0</v>
      </c>
      <c r="H391" s="13">
        <f t="shared" si="17"/>
        <v>0</v>
      </c>
      <c r="J391" s="21"/>
      <c r="K391" s="21"/>
    </row>
    <row r="392" spans="1:11" s="8" customFormat="1" ht="12.75">
      <c r="A392" s="11" t="s">
        <v>419</v>
      </c>
      <c r="B392" s="9" t="s">
        <v>420</v>
      </c>
      <c r="C392" s="32"/>
      <c r="D392" s="32">
        <v>599925800</v>
      </c>
      <c r="E392" s="32"/>
      <c r="F392" s="22" t="str">
        <f t="shared" si="15"/>
        <v>x</v>
      </c>
      <c r="G392" s="22">
        <f t="shared" si="16"/>
        <v>0</v>
      </c>
      <c r="H392" s="14">
        <f t="shared" si="17"/>
        <v>0</v>
      </c>
      <c r="J392" s="21"/>
      <c r="K392" s="21"/>
    </row>
    <row r="393" spans="1:11" s="8" customFormat="1" ht="12.75">
      <c r="A393" s="12" t="s">
        <v>5</v>
      </c>
      <c r="B393" s="2" t="s">
        <v>6</v>
      </c>
      <c r="C393" s="33"/>
      <c r="D393" s="33">
        <v>587025800</v>
      </c>
      <c r="E393" s="33"/>
      <c r="F393" s="24" t="str">
        <f t="shared" si="15"/>
        <v>x</v>
      </c>
      <c r="G393" s="24">
        <f t="shared" si="16"/>
        <v>0</v>
      </c>
      <c r="H393" s="13">
        <f t="shared" si="17"/>
        <v>0</v>
      </c>
      <c r="J393" s="21"/>
      <c r="K393" s="21"/>
    </row>
    <row r="394" spans="1:11" s="8" customFormat="1" ht="12.75">
      <c r="A394" s="12" t="s">
        <v>7</v>
      </c>
      <c r="B394" s="2" t="s">
        <v>8</v>
      </c>
      <c r="C394" s="33"/>
      <c r="D394" s="33">
        <v>12900000</v>
      </c>
      <c r="E394" s="33"/>
      <c r="F394" s="24" t="str">
        <f t="shared" si="15"/>
        <v>x</v>
      </c>
      <c r="G394" s="24">
        <f t="shared" si="16"/>
        <v>0</v>
      </c>
      <c r="H394" s="13">
        <f t="shared" si="17"/>
        <v>0</v>
      </c>
      <c r="J394" s="21"/>
      <c r="K394" s="21"/>
    </row>
    <row r="395" spans="1:11" s="8" customFormat="1" ht="12.75">
      <c r="A395" s="11" t="s">
        <v>421</v>
      </c>
      <c r="B395" s="9" t="s">
        <v>422</v>
      </c>
      <c r="C395" s="32"/>
      <c r="D395" s="32">
        <v>224145300</v>
      </c>
      <c r="E395" s="32">
        <v>281.25</v>
      </c>
      <c r="F395" s="22" t="str">
        <f t="shared" si="15"/>
        <v>x</v>
      </c>
      <c r="G395" s="22">
        <f t="shared" si="16"/>
        <v>0.0001254766439447983</v>
      </c>
      <c r="H395" s="14">
        <f t="shared" si="17"/>
        <v>281.25</v>
      </c>
      <c r="J395" s="21"/>
      <c r="K395" s="21"/>
    </row>
    <row r="396" spans="1:11" s="8" customFormat="1" ht="12.75">
      <c r="A396" s="12" t="s">
        <v>5</v>
      </c>
      <c r="B396" s="2" t="s">
        <v>6</v>
      </c>
      <c r="C396" s="33"/>
      <c r="D396" s="33">
        <v>223110300</v>
      </c>
      <c r="E396" s="33"/>
      <c r="F396" s="24" t="str">
        <f t="shared" si="15"/>
        <v>x</v>
      </c>
      <c r="G396" s="24">
        <f t="shared" si="16"/>
        <v>0</v>
      </c>
      <c r="H396" s="13">
        <f t="shared" si="17"/>
        <v>0</v>
      </c>
      <c r="J396" s="21"/>
      <c r="K396" s="21"/>
    </row>
    <row r="397" spans="1:11" s="8" customFormat="1" ht="12.75">
      <c r="A397" s="12" t="s">
        <v>7</v>
      </c>
      <c r="B397" s="2" t="s">
        <v>8</v>
      </c>
      <c r="C397" s="33"/>
      <c r="D397" s="33">
        <v>1035000</v>
      </c>
      <c r="E397" s="33">
        <v>281.25</v>
      </c>
      <c r="F397" s="24" t="str">
        <f t="shared" si="15"/>
        <v>x</v>
      </c>
      <c r="G397" s="24">
        <f t="shared" si="16"/>
        <v>0.02717391304347826</v>
      </c>
      <c r="H397" s="13">
        <f t="shared" si="17"/>
        <v>281.25</v>
      </c>
      <c r="J397" s="21"/>
      <c r="K397" s="21"/>
    </row>
    <row r="398" spans="1:11" s="8" customFormat="1" ht="12.75">
      <c r="A398" s="11" t="s">
        <v>423</v>
      </c>
      <c r="B398" s="9" t="s">
        <v>424</v>
      </c>
      <c r="C398" s="32"/>
      <c r="D398" s="32">
        <v>635134500</v>
      </c>
      <c r="E398" s="32"/>
      <c r="F398" s="22" t="str">
        <f t="shared" si="15"/>
        <v>x</v>
      </c>
      <c r="G398" s="22">
        <f t="shared" si="16"/>
        <v>0</v>
      </c>
      <c r="H398" s="14">
        <f t="shared" si="17"/>
        <v>0</v>
      </c>
      <c r="J398" s="21"/>
      <c r="K398" s="21"/>
    </row>
    <row r="399" spans="1:11" s="8" customFormat="1" ht="12.75">
      <c r="A399" s="12" t="s">
        <v>5</v>
      </c>
      <c r="B399" s="2" t="s">
        <v>6</v>
      </c>
      <c r="C399" s="33"/>
      <c r="D399" s="33">
        <v>621445900</v>
      </c>
      <c r="E399" s="33"/>
      <c r="F399" s="24" t="str">
        <f t="shared" si="15"/>
        <v>x</v>
      </c>
      <c r="G399" s="24">
        <f t="shared" si="16"/>
        <v>0</v>
      </c>
      <c r="H399" s="13">
        <f t="shared" si="17"/>
        <v>0</v>
      </c>
      <c r="J399" s="21"/>
      <c r="K399" s="21"/>
    </row>
    <row r="400" spans="1:11" s="8" customFormat="1" ht="12.75">
      <c r="A400" s="12" t="s">
        <v>7</v>
      </c>
      <c r="B400" s="2" t="s">
        <v>8</v>
      </c>
      <c r="C400" s="33"/>
      <c r="D400" s="33">
        <v>13688600</v>
      </c>
      <c r="E400" s="33"/>
      <c r="F400" s="24" t="str">
        <f>IF(C400=0,"x",E400/C400*100)</f>
        <v>x</v>
      </c>
      <c r="G400" s="24">
        <f>IF(D400=0,"x",E400/D400*100)</f>
        <v>0</v>
      </c>
      <c r="H400" s="13">
        <f t="shared" si="17"/>
        <v>0</v>
      </c>
      <c r="J400" s="21"/>
      <c r="K400" s="21"/>
    </row>
    <row r="401" spans="1:11" s="8" customFormat="1" ht="12.75">
      <c r="A401" s="11" t="s">
        <v>425</v>
      </c>
      <c r="B401" s="9" t="s">
        <v>426</v>
      </c>
      <c r="C401" s="32"/>
      <c r="D401" s="32">
        <v>552774200</v>
      </c>
      <c r="E401" s="32"/>
      <c r="F401" s="22" t="str">
        <f t="shared" si="15"/>
        <v>x</v>
      </c>
      <c r="G401" s="22">
        <f t="shared" si="16"/>
        <v>0</v>
      </c>
      <c r="H401" s="14">
        <f t="shared" si="17"/>
        <v>0</v>
      </c>
      <c r="J401" s="21"/>
      <c r="K401" s="21"/>
    </row>
    <row r="402" spans="1:11" s="8" customFormat="1" ht="12.75">
      <c r="A402" s="12" t="s">
        <v>5</v>
      </c>
      <c r="B402" s="2" t="s">
        <v>6</v>
      </c>
      <c r="C402" s="33"/>
      <c r="D402" s="33">
        <v>539386900</v>
      </c>
      <c r="E402" s="33"/>
      <c r="F402" s="24" t="str">
        <f t="shared" si="15"/>
        <v>x</v>
      </c>
      <c r="G402" s="24">
        <f t="shared" si="16"/>
        <v>0</v>
      </c>
      <c r="H402" s="13">
        <f t="shared" si="17"/>
        <v>0</v>
      </c>
      <c r="J402" s="21"/>
      <c r="K402" s="21"/>
    </row>
    <row r="403" spans="1:11" s="8" customFormat="1" ht="12.75">
      <c r="A403" s="12" t="s">
        <v>7</v>
      </c>
      <c r="B403" s="2" t="s">
        <v>8</v>
      </c>
      <c r="C403" s="33"/>
      <c r="D403" s="33">
        <v>13387300</v>
      </c>
      <c r="E403" s="33"/>
      <c r="F403" s="24" t="str">
        <f t="shared" si="15"/>
        <v>x</v>
      </c>
      <c r="G403" s="24">
        <f t="shared" si="16"/>
        <v>0</v>
      </c>
      <c r="H403" s="13">
        <f t="shared" si="17"/>
        <v>0</v>
      </c>
      <c r="J403" s="21"/>
      <c r="K403" s="21"/>
    </row>
    <row r="404" spans="1:11" s="8" customFormat="1" ht="12.75">
      <c r="A404" s="11" t="s">
        <v>427</v>
      </c>
      <c r="B404" s="9" t="s">
        <v>428</v>
      </c>
      <c r="C404" s="32"/>
      <c r="D404" s="32">
        <v>662024000</v>
      </c>
      <c r="E404" s="32">
        <v>281.25</v>
      </c>
      <c r="F404" s="22" t="str">
        <f t="shared" si="15"/>
        <v>x</v>
      </c>
      <c r="G404" s="22">
        <f t="shared" si="16"/>
        <v>4.248335407779778E-05</v>
      </c>
      <c r="H404" s="14">
        <f t="shared" si="17"/>
        <v>281.25</v>
      </c>
      <c r="J404" s="21"/>
      <c r="K404" s="21"/>
    </row>
    <row r="405" spans="1:11" s="8" customFormat="1" ht="12.75">
      <c r="A405" s="12" t="s">
        <v>5</v>
      </c>
      <c r="B405" s="2" t="s">
        <v>6</v>
      </c>
      <c r="C405" s="33"/>
      <c r="D405" s="33">
        <v>652190600</v>
      </c>
      <c r="E405" s="33"/>
      <c r="F405" s="24" t="str">
        <f t="shared" si="15"/>
        <v>x</v>
      </c>
      <c r="G405" s="24">
        <f t="shared" si="16"/>
        <v>0</v>
      </c>
      <c r="H405" s="13">
        <f t="shared" si="17"/>
        <v>0</v>
      </c>
      <c r="J405" s="21"/>
      <c r="K405" s="21"/>
    </row>
    <row r="406" spans="1:11" s="8" customFormat="1" ht="12.75">
      <c r="A406" s="12" t="s">
        <v>7</v>
      </c>
      <c r="B406" s="2" t="s">
        <v>8</v>
      </c>
      <c r="C406" s="33"/>
      <c r="D406" s="33">
        <v>9833400</v>
      </c>
      <c r="E406" s="33">
        <v>281.25</v>
      </c>
      <c r="F406" s="24" t="str">
        <f t="shared" si="15"/>
        <v>x</v>
      </c>
      <c r="G406" s="24">
        <f t="shared" si="16"/>
        <v>0.0028601501006772835</v>
      </c>
      <c r="H406" s="13">
        <f t="shared" si="17"/>
        <v>281.25</v>
      </c>
      <c r="J406" s="21"/>
      <c r="K406" s="21"/>
    </row>
    <row r="407" spans="1:11" s="8" customFormat="1" ht="12.75">
      <c r="A407" s="11" t="s">
        <v>429</v>
      </c>
      <c r="B407" s="9" t="s">
        <v>430</v>
      </c>
      <c r="C407" s="32"/>
      <c r="D407" s="32">
        <v>45935100</v>
      </c>
      <c r="E407" s="32"/>
      <c r="F407" s="22" t="str">
        <f t="shared" si="15"/>
        <v>x</v>
      </c>
      <c r="G407" s="22">
        <f t="shared" si="16"/>
        <v>0</v>
      </c>
      <c r="H407" s="14">
        <f t="shared" si="17"/>
        <v>0</v>
      </c>
      <c r="J407" s="21"/>
      <c r="K407" s="21"/>
    </row>
    <row r="408" spans="1:11" s="8" customFormat="1" ht="12.75">
      <c r="A408" s="12" t="s">
        <v>5</v>
      </c>
      <c r="B408" s="2" t="s">
        <v>6</v>
      </c>
      <c r="C408" s="33"/>
      <c r="D408" s="33">
        <v>45935100</v>
      </c>
      <c r="E408" s="33"/>
      <c r="F408" s="24" t="str">
        <f t="shared" si="15"/>
        <v>x</v>
      </c>
      <c r="G408" s="24">
        <f t="shared" si="16"/>
        <v>0</v>
      </c>
      <c r="H408" s="13">
        <f t="shared" si="17"/>
        <v>0</v>
      </c>
      <c r="J408" s="21"/>
      <c r="K408" s="21"/>
    </row>
    <row r="409" spans="1:11" s="8" customFormat="1" ht="12.75">
      <c r="A409" s="11" t="s">
        <v>431</v>
      </c>
      <c r="B409" s="9" t="s">
        <v>432</v>
      </c>
      <c r="C409" s="32"/>
      <c r="D409" s="32">
        <v>144067100</v>
      </c>
      <c r="E409" s="32"/>
      <c r="F409" s="22" t="str">
        <f t="shared" si="15"/>
        <v>x</v>
      </c>
      <c r="G409" s="22">
        <f t="shared" si="16"/>
        <v>0</v>
      </c>
      <c r="H409" s="14">
        <f t="shared" si="17"/>
        <v>0</v>
      </c>
      <c r="J409" s="21"/>
      <c r="K409" s="21"/>
    </row>
    <row r="410" spans="1:11" s="8" customFormat="1" ht="12.75">
      <c r="A410" s="12" t="s">
        <v>5</v>
      </c>
      <c r="B410" s="2" t="s">
        <v>6</v>
      </c>
      <c r="C410" s="33"/>
      <c r="D410" s="33">
        <v>144067100</v>
      </c>
      <c r="E410" s="33"/>
      <c r="F410" s="24" t="str">
        <f t="shared" si="15"/>
        <v>x</v>
      </c>
      <c r="G410" s="24">
        <f t="shared" si="16"/>
        <v>0</v>
      </c>
      <c r="H410" s="13">
        <f t="shared" si="17"/>
        <v>0</v>
      </c>
      <c r="J410" s="21"/>
      <c r="K410" s="21"/>
    </row>
    <row r="411" spans="1:11" s="8" customFormat="1" ht="12.75">
      <c r="A411" s="11" t="s">
        <v>433</v>
      </c>
      <c r="B411" s="9" t="s">
        <v>434</v>
      </c>
      <c r="C411" s="32"/>
      <c r="D411" s="32">
        <v>8562800</v>
      </c>
      <c r="E411" s="32"/>
      <c r="F411" s="22" t="str">
        <f t="shared" si="15"/>
        <v>x</v>
      </c>
      <c r="G411" s="22">
        <f t="shared" si="16"/>
        <v>0</v>
      </c>
      <c r="H411" s="14">
        <f t="shared" si="17"/>
        <v>0</v>
      </c>
      <c r="J411" s="21"/>
      <c r="K411" s="21"/>
    </row>
    <row r="412" spans="1:11" s="8" customFormat="1" ht="12.75">
      <c r="A412" s="12" t="s">
        <v>5</v>
      </c>
      <c r="B412" s="2" t="s">
        <v>6</v>
      </c>
      <c r="C412" s="33"/>
      <c r="D412" s="33">
        <v>8562800</v>
      </c>
      <c r="E412" s="33"/>
      <c r="F412" s="24" t="str">
        <f t="shared" si="15"/>
        <v>x</v>
      </c>
      <c r="G412" s="24">
        <f t="shared" si="16"/>
        <v>0</v>
      </c>
      <c r="H412" s="13">
        <f t="shared" si="17"/>
        <v>0</v>
      </c>
      <c r="J412" s="21"/>
      <c r="K412" s="21"/>
    </row>
    <row r="413" spans="1:11" s="8" customFormat="1" ht="12.75">
      <c r="A413" s="11" t="s">
        <v>435</v>
      </c>
      <c r="B413" s="9" t="s">
        <v>436</v>
      </c>
      <c r="C413" s="32"/>
      <c r="D413" s="32">
        <v>354272800</v>
      </c>
      <c r="E413" s="32"/>
      <c r="F413" s="22" t="str">
        <f t="shared" si="15"/>
        <v>x</v>
      </c>
      <c r="G413" s="22">
        <f t="shared" si="16"/>
        <v>0</v>
      </c>
      <c r="H413" s="14">
        <f t="shared" si="17"/>
        <v>0</v>
      </c>
      <c r="J413" s="21"/>
      <c r="K413" s="21"/>
    </row>
    <row r="414" spans="1:11" s="8" customFormat="1" ht="12.75">
      <c r="A414" s="12" t="s">
        <v>5</v>
      </c>
      <c r="B414" s="2" t="s">
        <v>6</v>
      </c>
      <c r="C414" s="33"/>
      <c r="D414" s="33">
        <v>354272800</v>
      </c>
      <c r="E414" s="33"/>
      <c r="F414" s="24" t="str">
        <f t="shared" si="15"/>
        <v>x</v>
      </c>
      <c r="G414" s="24">
        <f t="shared" si="16"/>
        <v>0</v>
      </c>
      <c r="H414" s="13">
        <f t="shared" si="17"/>
        <v>0</v>
      </c>
      <c r="J414" s="21"/>
      <c r="K414" s="21"/>
    </row>
    <row r="415" spans="1:11" s="8" customFormat="1" ht="12.75">
      <c r="A415" s="11" t="s">
        <v>437</v>
      </c>
      <c r="B415" s="9" t="s">
        <v>438</v>
      </c>
      <c r="C415" s="32"/>
      <c r="D415" s="32">
        <v>1040324500</v>
      </c>
      <c r="E415" s="32"/>
      <c r="F415" s="22" t="str">
        <f t="shared" si="15"/>
        <v>x</v>
      </c>
      <c r="G415" s="22">
        <f t="shared" si="16"/>
        <v>0</v>
      </c>
      <c r="H415" s="14">
        <f t="shared" si="17"/>
        <v>0</v>
      </c>
      <c r="J415" s="21"/>
      <c r="K415" s="21"/>
    </row>
    <row r="416" spans="1:11" s="8" customFormat="1" ht="12.75">
      <c r="A416" s="12" t="s">
        <v>5</v>
      </c>
      <c r="B416" s="2" t="s">
        <v>6</v>
      </c>
      <c r="C416" s="33"/>
      <c r="D416" s="33">
        <v>1040324500</v>
      </c>
      <c r="E416" s="33"/>
      <c r="F416" s="24" t="str">
        <f aca="true" t="shared" si="20" ref="F416:F477">IF(C416=0,"x",E416/C416*100)</f>
        <v>x</v>
      </c>
      <c r="G416" s="24">
        <f aca="true" t="shared" si="21" ref="G416:G478">IF(D416=0,"x",E416/D416*100)</f>
        <v>0</v>
      </c>
      <c r="H416" s="13">
        <f aca="true" t="shared" si="22" ref="H416:H477">+E416-C416</f>
        <v>0</v>
      </c>
      <c r="J416" s="21"/>
      <c r="K416" s="21"/>
    </row>
    <row r="417" spans="1:11" s="8" customFormat="1" ht="12.75">
      <c r="A417" s="11" t="s">
        <v>439</v>
      </c>
      <c r="B417" s="9" t="s">
        <v>440</v>
      </c>
      <c r="C417" s="32"/>
      <c r="D417" s="32">
        <v>6590200</v>
      </c>
      <c r="E417" s="32">
        <v>409876.11</v>
      </c>
      <c r="F417" s="22" t="str">
        <f t="shared" si="20"/>
        <v>x</v>
      </c>
      <c r="G417" s="22">
        <f t="shared" si="21"/>
        <v>6.219479074990137</v>
      </c>
      <c r="H417" s="14">
        <f t="shared" si="22"/>
        <v>409876.11</v>
      </c>
      <c r="J417" s="21"/>
      <c r="K417" s="21"/>
    </row>
    <row r="418" spans="1:11" s="8" customFormat="1" ht="12.75">
      <c r="A418" s="12" t="s">
        <v>5</v>
      </c>
      <c r="B418" s="2" t="s">
        <v>6</v>
      </c>
      <c r="C418" s="33"/>
      <c r="D418" s="33">
        <v>5215200</v>
      </c>
      <c r="E418" s="33">
        <v>379876.11</v>
      </c>
      <c r="F418" s="24" t="str">
        <f t="shared" si="20"/>
        <v>x</v>
      </c>
      <c r="G418" s="24">
        <f t="shared" si="21"/>
        <v>7.284018062586287</v>
      </c>
      <c r="H418" s="13">
        <f t="shared" si="22"/>
        <v>379876.11</v>
      </c>
      <c r="J418" s="21"/>
      <c r="K418" s="21"/>
    </row>
    <row r="419" spans="1:11" s="8" customFormat="1" ht="12.75">
      <c r="A419" s="12" t="s">
        <v>7</v>
      </c>
      <c r="B419" s="2" t="s">
        <v>8</v>
      </c>
      <c r="C419" s="33"/>
      <c r="D419" s="33">
        <v>1375000</v>
      </c>
      <c r="E419" s="33">
        <v>30000</v>
      </c>
      <c r="F419" s="24" t="str">
        <f t="shared" si="20"/>
        <v>x</v>
      </c>
      <c r="G419" s="24">
        <f t="shared" si="21"/>
        <v>2.181818181818182</v>
      </c>
      <c r="H419" s="13">
        <f t="shared" si="22"/>
        <v>30000</v>
      </c>
      <c r="J419" s="21"/>
      <c r="K419" s="21"/>
    </row>
    <row r="420" spans="1:11" s="8" customFormat="1" ht="12.75">
      <c r="A420" s="11" t="s">
        <v>441</v>
      </c>
      <c r="B420" s="9" t="s">
        <v>442</v>
      </c>
      <c r="C420" s="32"/>
      <c r="D420" s="32">
        <v>6588500</v>
      </c>
      <c r="E420" s="32">
        <v>260375</v>
      </c>
      <c r="F420" s="22" t="str">
        <f t="shared" si="20"/>
        <v>x</v>
      </c>
      <c r="G420" s="22">
        <f t="shared" si="21"/>
        <v>3.9519617515367687</v>
      </c>
      <c r="H420" s="14">
        <f t="shared" si="22"/>
        <v>260375</v>
      </c>
      <c r="J420" s="21"/>
      <c r="K420" s="21"/>
    </row>
    <row r="421" spans="1:11" s="8" customFormat="1" ht="12.75">
      <c r="A421" s="12" t="s">
        <v>5</v>
      </c>
      <c r="B421" s="2" t="s">
        <v>6</v>
      </c>
      <c r="C421" s="33"/>
      <c r="D421" s="33">
        <v>6410000</v>
      </c>
      <c r="E421" s="33">
        <v>245825</v>
      </c>
      <c r="F421" s="24" t="str">
        <f t="shared" si="20"/>
        <v>x</v>
      </c>
      <c r="G421" s="24">
        <f t="shared" si="21"/>
        <v>3.8350234009360378</v>
      </c>
      <c r="H421" s="13">
        <f t="shared" si="22"/>
        <v>245825</v>
      </c>
      <c r="J421" s="21"/>
      <c r="K421" s="21"/>
    </row>
    <row r="422" spans="1:11" s="8" customFormat="1" ht="12.75">
      <c r="A422" s="12" t="s">
        <v>7</v>
      </c>
      <c r="B422" s="2" t="s">
        <v>8</v>
      </c>
      <c r="C422" s="33"/>
      <c r="D422" s="33">
        <v>178500</v>
      </c>
      <c r="E422" s="33">
        <v>14550</v>
      </c>
      <c r="F422" s="24" t="str">
        <f t="shared" si="20"/>
        <v>x</v>
      </c>
      <c r="G422" s="24">
        <f t="shared" si="21"/>
        <v>8.15126050420168</v>
      </c>
      <c r="H422" s="13">
        <f t="shared" si="22"/>
        <v>14550</v>
      </c>
      <c r="J422" s="21"/>
      <c r="K422" s="21"/>
    </row>
    <row r="423" spans="1:11" s="8" customFormat="1" ht="12.75">
      <c r="A423" s="11" t="s">
        <v>443</v>
      </c>
      <c r="B423" s="9" t="s">
        <v>444</v>
      </c>
      <c r="C423" s="32"/>
      <c r="D423" s="32">
        <v>4656200</v>
      </c>
      <c r="E423" s="32">
        <v>297180</v>
      </c>
      <c r="F423" s="22" t="str">
        <f t="shared" si="20"/>
        <v>x</v>
      </c>
      <c r="G423" s="22">
        <f t="shared" si="21"/>
        <v>6.382457798204544</v>
      </c>
      <c r="H423" s="14">
        <f t="shared" si="22"/>
        <v>297180</v>
      </c>
      <c r="J423" s="21"/>
      <c r="K423" s="21"/>
    </row>
    <row r="424" spans="1:11" s="8" customFormat="1" ht="12.75">
      <c r="A424" s="12" t="s">
        <v>5</v>
      </c>
      <c r="B424" s="2" t="s">
        <v>6</v>
      </c>
      <c r="C424" s="33"/>
      <c r="D424" s="33">
        <v>4344200</v>
      </c>
      <c r="E424" s="33">
        <v>297180</v>
      </c>
      <c r="F424" s="24" t="str">
        <f t="shared" si="20"/>
        <v>x</v>
      </c>
      <c r="G424" s="24">
        <f t="shared" si="21"/>
        <v>6.8408452649509695</v>
      </c>
      <c r="H424" s="13">
        <f t="shared" si="22"/>
        <v>297180</v>
      </c>
      <c r="J424" s="21"/>
      <c r="K424" s="21"/>
    </row>
    <row r="425" spans="1:11" s="8" customFormat="1" ht="12.75">
      <c r="A425" s="12" t="s">
        <v>7</v>
      </c>
      <c r="B425" s="2" t="s">
        <v>8</v>
      </c>
      <c r="C425" s="33"/>
      <c r="D425" s="33">
        <v>312000</v>
      </c>
      <c r="E425" s="33"/>
      <c r="F425" s="24" t="str">
        <f t="shared" si="20"/>
        <v>x</v>
      </c>
      <c r="G425" s="24">
        <f t="shared" si="21"/>
        <v>0</v>
      </c>
      <c r="H425" s="13">
        <f t="shared" si="22"/>
        <v>0</v>
      </c>
      <c r="J425" s="21"/>
      <c r="K425" s="21"/>
    </row>
    <row r="426" spans="1:11" s="8" customFormat="1" ht="12.75">
      <c r="A426" s="11" t="s">
        <v>445</v>
      </c>
      <c r="B426" s="9" t="s">
        <v>446</v>
      </c>
      <c r="C426" s="32"/>
      <c r="D426" s="32">
        <v>124247500</v>
      </c>
      <c r="E426" s="32"/>
      <c r="F426" s="22" t="str">
        <f t="shared" si="20"/>
        <v>x</v>
      </c>
      <c r="G426" s="22">
        <f t="shared" si="21"/>
        <v>0</v>
      </c>
      <c r="H426" s="14">
        <f t="shared" si="22"/>
        <v>0</v>
      </c>
      <c r="J426" s="21"/>
      <c r="K426" s="21"/>
    </row>
    <row r="427" spans="1:11" s="8" customFormat="1" ht="12.75">
      <c r="A427" s="12" t="s">
        <v>5</v>
      </c>
      <c r="B427" s="2" t="s">
        <v>6</v>
      </c>
      <c r="C427" s="33"/>
      <c r="D427" s="33">
        <v>124247500</v>
      </c>
      <c r="E427" s="33"/>
      <c r="F427" s="24" t="str">
        <f t="shared" si="20"/>
        <v>x</v>
      </c>
      <c r="G427" s="24">
        <f t="shared" si="21"/>
        <v>0</v>
      </c>
      <c r="H427" s="13">
        <f t="shared" si="22"/>
        <v>0</v>
      </c>
      <c r="J427" s="21"/>
      <c r="K427" s="21"/>
    </row>
    <row r="428" spans="1:15" s="8" customFormat="1" ht="12.75">
      <c r="A428" s="10" t="s">
        <v>262</v>
      </c>
      <c r="B428" s="7" t="s">
        <v>263</v>
      </c>
      <c r="C428" s="32">
        <v>474655754.17</v>
      </c>
      <c r="D428" s="32">
        <v>4574084341</v>
      </c>
      <c r="E428" s="32">
        <v>345285966.8</v>
      </c>
      <c r="F428" s="22">
        <f t="shared" si="20"/>
        <v>72.74450246658853</v>
      </c>
      <c r="G428" s="22">
        <f t="shared" si="21"/>
        <v>7.5487450833605</v>
      </c>
      <c r="H428" s="14">
        <f t="shared" si="22"/>
        <v>-129369787.37</v>
      </c>
      <c r="J428" s="21"/>
      <c r="K428" s="21"/>
      <c r="L428" s="21"/>
      <c r="M428" s="21"/>
      <c r="N428" s="21"/>
      <c r="O428" s="21"/>
    </row>
    <row r="429" spans="1:11" s="8" customFormat="1" ht="12.75">
      <c r="A429" s="11" t="s">
        <v>264</v>
      </c>
      <c r="B429" s="9" t="s">
        <v>265</v>
      </c>
      <c r="C429" s="32">
        <v>258649039.33</v>
      </c>
      <c r="D429" s="32">
        <v>1667630641</v>
      </c>
      <c r="E429" s="32">
        <v>120786257.49</v>
      </c>
      <c r="F429" s="22">
        <f t="shared" si="20"/>
        <v>46.69890048804458</v>
      </c>
      <c r="G429" s="22">
        <f t="shared" si="21"/>
        <v>7.242986217713662</v>
      </c>
      <c r="H429" s="14">
        <f t="shared" si="22"/>
        <v>-137862781.84000003</v>
      </c>
      <c r="J429" s="21"/>
      <c r="K429" s="21"/>
    </row>
    <row r="430" spans="1:11" s="8" customFormat="1" ht="12.75">
      <c r="A430" s="12" t="s">
        <v>5</v>
      </c>
      <c r="B430" s="2" t="s">
        <v>6</v>
      </c>
      <c r="C430" s="33">
        <v>258649039.33</v>
      </c>
      <c r="D430" s="33">
        <v>1657792241</v>
      </c>
      <c r="E430" s="33">
        <v>120786257.49</v>
      </c>
      <c r="F430" s="24">
        <f t="shared" si="20"/>
        <v>46.69890048804458</v>
      </c>
      <c r="G430" s="24">
        <f t="shared" si="21"/>
        <v>7.285970732806681</v>
      </c>
      <c r="H430" s="13">
        <f t="shared" si="22"/>
        <v>-137862781.84000003</v>
      </c>
      <c r="J430" s="21"/>
      <c r="K430" s="21"/>
    </row>
    <row r="431" spans="1:11" s="8" customFormat="1" ht="12.75">
      <c r="A431" s="12" t="s">
        <v>7</v>
      </c>
      <c r="B431" s="2" t="s">
        <v>8</v>
      </c>
      <c r="C431" s="33"/>
      <c r="D431" s="33">
        <v>9838400</v>
      </c>
      <c r="E431" s="33"/>
      <c r="F431" s="24" t="str">
        <f t="shared" si="20"/>
        <v>x</v>
      </c>
      <c r="G431" s="24">
        <f t="shared" si="21"/>
        <v>0</v>
      </c>
      <c r="H431" s="13">
        <f t="shared" si="22"/>
        <v>0</v>
      </c>
      <c r="J431" s="21"/>
      <c r="K431" s="21"/>
    </row>
    <row r="432" spans="1:11" s="8" customFormat="1" ht="12.75">
      <c r="A432" s="11" t="s">
        <v>266</v>
      </c>
      <c r="B432" s="9" t="s">
        <v>267</v>
      </c>
      <c r="C432" s="32">
        <v>216006714.84</v>
      </c>
      <c r="D432" s="32">
        <v>2906453700</v>
      </c>
      <c r="E432" s="32">
        <v>224499709.31</v>
      </c>
      <c r="F432" s="22">
        <f t="shared" si="20"/>
        <v>103.93181965490793</v>
      </c>
      <c r="G432" s="22">
        <f t="shared" si="21"/>
        <v>7.724179790305967</v>
      </c>
      <c r="H432" s="14">
        <f t="shared" si="22"/>
        <v>8492994.469999999</v>
      </c>
      <c r="J432" s="21"/>
      <c r="K432" s="21"/>
    </row>
    <row r="433" spans="1:11" s="8" customFormat="1" ht="12.75">
      <c r="A433" s="12" t="s">
        <v>5</v>
      </c>
      <c r="B433" s="2" t="s">
        <v>6</v>
      </c>
      <c r="C433" s="33">
        <v>216006714.84</v>
      </c>
      <c r="D433" s="33">
        <v>2885103700</v>
      </c>
      <c r="E433" s="33">
        <v>223887833.12</v>
      </c>
      <c r="F433" s="24">
        <f t="shared" si="20"/>
        <v>103.64855244700965</v>
      </c>
      <c r="G433" s="24">
        <f t="shared" si="21"/>
        <v>7.760131225785749</v>
      </c>
      <c r="H433" s="13">
        <f t="shared" si="22"/>
        <v>7881118.280000001</v>
      </c>
      <c r="J433" s="21"/>
      <c r="K433" s="21"/>
    </row>
    <row r="434" spans="1:11" s="8" customFormat="1" ht="12.75">
      <c r="A434" s="12" t="s">
        <v>7</v>
      </c>
      <c r="B434" s="2" t="s">
        <v>8</v>
      </c>
      <c r="C434" s="33"/>
      <c r="D434" s="33">
        <v>21350000</v>
      </c>
      <c r="E434" s="33">
        <v>611876.19</v>
      </c>
      <c r="F434" s="24" t="str">
        <f t="shared" si="20"/>
        <v>x</v>
      </c>
      <c r="G434" s="24">
        <f t="shared" si="21"/>
        <v>2.8659306323185008</v>
      </c>
      <c r="H434" s="13">
        <f t="shared" si="22"/>
        <v>611876.19</v>
      </c>
      <c r="J434" s="21"/>
      <c r="K434" s="21"/>
    </row>
    <row r="435" spans="1:15" s="8" customFormat="1" ht="12.75">
      <c r="A435" s="10" t="s">
        <v>268</v>
      </c>
      <c r="B435" s="7" t="s">
        <v>269</v>
      </c>
      <c r="C435" s="32">
        <v>6211054.29</v>
      </c>
      <c r="D435" s="32">
        <v>51000000</v>
      </c>
      <c r="E435" s="32">
        <v>3471110.53</v>
      </c>
      <c r="F435" s="22">
        <f t="shared" si="20"/>
        <v>55.8860117450366</v>
      </c>
      <c r="G435" s="22">
        <f t="shared" si="21"/>
        <v>6.806099078431373</v>
      </c>
      <c r="H435" s="14">
        <f t="shared" si="22"/>
        <v>-2739943.7600000002</v>
      </c>
      <c r="J435" s="21"/>
      <c r="K435" s="21"/>
      <c r="L435" s="21"/>
      <c r="M435" s="21"/>
      <c r="N435" s="21"/>
      <c r="O435" s="21"/>
    </row>
    <row r="436" spans="1:11" s="8" customFormat="1" ht="12.75">
      <c r="A436" s="11" t="s">
        <v>270</v>
      </c>
      <c r="B436" s="9" t="s">
        <v>271</v>
      </c>
      <c r="C436" s="32">
        <v>6211054.29</v>
      </c>
      <c r="D436" s="32">
        <v>51000000</v>
      </c>
      <c r="E436" s="32">
        <v>3471110.53</v>
      </c>
      <c r="F436" s="22">
        <f t="shared" si="20"/>
        <v>55.8860117450366</v>
      </c>
      <c r="G436" s="22">
        <f t="shared" si="21"/>
        <v>6.806099078431373</v>
      </c>
      <c r="H436" s="14">
        <f t="shared" si="22"/>
        <v>-2739943.7600000002</v>
      </c>
      <c r="J436" s="21"/>
      <c r="K436" s="21"/>
    </row>
    <row r="437" spans="1:11" s="8" customFormat="1" ht="12.75">
      <c r="A437" s="12" t="s">
        <v>5</v>
      </c>
      <c r="B437" s="2" t="s">
        <v>6</v>
      </c>
      <c r="C437" s="33">
        <v>6185673.69</v>
      </c>
      <c r="D437" s="33">
        <v>50993000</v>
      </c>
      <c r="E437" s="33">
        <v>3471110.53</v>
      </c>
      <c r="F437" s="24">
        <f t="shared" si="20"/>
        <v>56.115319106009935</v>
      </c>
      <c r="G437" s="24">
        <f t="shared" si="21"/>
        <v>6.807033377130193</v>
      </c>
      <c r="H437" s="13">
        <f t="shared" si="22"/>
        <v>-2714563.1600000006</v>
      </c>
      <c r="J437" s="21"/>
      <c r="K437" s="21"/>
    </row>
    <row r="438" spans="1:11" s="8" customFormat="1" ht="12.75">
      <c r="A438" s="12" t="s">
        <v>7</v>
      </c>
      <c r="B438" s="2" t="s">
        <v>8</v>
      </c>
      <c r="C438" s="33">
        <v>25380.6</v>
      </c>
      <c r="D438" s="33">
        <v>7000</v>
      </c>
      <c r="E438" s="33"/>
      <c r="F438" s="24">
        <f t="shared" si="20"/>
        <v>0</v>
      </c>
      <c r="G438" s="24">
        <f t="shared" si="21"/>
        <v>0</v>
      </c>
      <c r="H438" s="13">
        <f t="shared" si="22"/>
        <v>-25380.6</v>
      </c>
      <c r="J438" s="21"/>
      <c r="K438" s="21"/>
    </row>
    <row r="439" spans="1:15" s="8" customFormat="1" ht="12.75">
      <c r="A439" s="10" t="s">
        <v>272</v>
      </c>
      <c r="B439" s="7" t="s">
        <v>273</v>
      </c>
      <c r="C439" s="32">
        <v>223531936.56</v>
      </c>
      <c r="D439" s="32">
        <v>2399477000</v>
      </c>
      <c r="E439" s="32">
        <v>199001735.17</v>
      </c>
      <c r="F439" s="22">
        <f t="shared" si="20"/>
        <v>89.02608648790743</v>
      </c>
      <c r="G439" s="22">
        <f t="shared" si="21"/>
        <v>8.293546267374099</v>
      </c>
      <c r="H439" s="14">
        <f t="shared" si="22"/>
        <v>-24530201.390000015</v>
      </c>
      <c r="J439" s="21"/>
      <c r="K439" s="21"/>
      <c r="L439" s="21"/>
      <c r="M439" s="21"/>
      <c r="N439" s="21"/>
      <c r="O439" s="21"/>
    </row>
    <row r="440" spans="1:11" s="8" customFormat="1" ht="12.75">
      <c r="A440" s="11" t="s">
        <v>274</v>
      </c>
      <c r="B440" s="9" t="s">
        <v>275</v>
      </c>
      <c r="C440" s="32">
        <v>17724612.66</v>
      </c>
      <c r="D440" s="32">
        <v>442926700</v>
      </c>
      <c r="E440" s="32">
        <v>16103781.03</v>
      </c>
      <c r="F440" s="22">
        <f t="shared" si="20"/>
        <v>90.85547503298727</v>
      </c>
      <c r="G440" s="22">
        <f t="shared" si="21"/>
        <v>3.6357666020133803</v>
      </c>
      <c r="H440" s="14">
        <f t="shared" si="22"/>
        <v>-1620831.6300000008</v>
      </c>
      <c r="J440" s="21"/>
      <c r="K440" s="21"/>
    </row>
    <row r="441" spans="1:11" s="8" customFormat="1" ht="12.75">
      <c r="A441" s="12" t="s">
        <v>5</v>
      </c>
      <c r="B441" s="2" t="s">
        <v>6</v>
      </c>
      <c r="C441" s="33">
        <v>14443043.9</v>
      </c>
      <c r="D441" s="33">
        <v>286657700</v>
      </c>
      <c r="E441" s="33">
        <v>14763315.75</v>
      </c>
      <c r="F441" s="24">
        <f t="shared" si="20"/>
        <v>102.21748166257392</v>
      </c>
      <c r="G441" s="24">
        <f t="shared" si="21"/>
        <v>5.1501549583353246</v>
      </c>
      <c r="H441" s="13">
        <f t="shared" si="22"/>
        <v>320271.8499999996</v>
      </c>
      <c r="J441" s="21"/>
      <c r="K441" s="21"/>
    </row>
    <row r="442" spans="1:11" s="8" customFormat="1" ht="12.75">
      <c r="A442" s="12" t="s">
        <v>7</v>
      </c>
      <c r="B442" s="2" t="s">
        <v>8</v>
      </c>
      <c r="C442" s="33">
        <v>3281568.76</v>
      </c>
      <c r="D442" s="33">
        <v>156269000</v>
      </c>
      <c r="E442" s="33">
        <v>1340465.28</v>
      </c>
      <c r="F442" s="24">
        <f t="shared" si="20"/>
        <v>40.848306954262945</v>
      </c>
      <c r="G442" s="24">
        <f t="shared" si="21"/>
        <v>0.857793471513864</v>
      </c>
      <c r="H442" s="13">
        <f t="shared" si="22"/>
        <v>-1941103.4799999997</v>
      </c>
      <c r="J442" s="21"/>
      <c r="K442" s="21"/>
    </row>
    <row r="443" spans="1:11" s="8" customFormat="1" ht="12.75">
      <c r="A443" s="11" t="s">
        <v>276</v>
      </c>
      <c r="B443" s="9" t="s">
        <v>277</v>
      </c>
      <c r="C443" s="32">
        <v>350146.78</v>
      </c>
      <c r="D443" s="32">
        <v>5067000</v>
      </c>
      <c r="E443" s="32">
        <v>349664.62</v>
      </c>
      <c r="F443" s="22">
        <f t="shared" si="20"/>
        <v>99.86229774838996</v>
      </c>
      <c r="G443" s="22">
        <f t="shared" si="21"/>
        <v>6.900821393329386</v>
      </c>
      <c r="H443" s="14">
        <f t="shared" si="22"/>
        <v>-482.1600000000326</v>
      </c>
      <c r="J443" s="21"/>
      <c r="K443" s="21"/>
    </row>
    <row r="444" spans="1:11" s="8" customFormat="1" ht="12.75">
      <c r="A444" s="12" t="s">
        <v>5</v>
      </c>
      <c r="B444" s="2" t="s">
        <v>6</v>
      </c>
      <c r="C444" s="33">
        <v>350146.78</v>
      </c>
      <c r="D444" s="33">
        <v>4992000</v>
      </c>
      <c r="E444" s="33">
        <v>349664.62</v>
      </c>
      <c r="F444" s="24">
        <f t="shared" si="20"/>
        <v>99.86229774838996</v>
      </c>
      <c r="G444" s="24">
        <f t="shared" si="21"/>
        <v>7.004499599358974</v>
      </c>
      <c r="H444" s="13">
        <f t="shared" si="22"/>
        <v>-482.1600000000326</v>
      </c>
      <c r="J444" s="21"/>
      <c r="K444" s="21"/>
    </row>
    <row r="445" spans="1:11" s="8" customFormat="1" ht="12.75">
      <c r="A445" s="12" t="s">
        <v>7</v>
      </c>
      <c r="B445" s="2" t="s">
        <v>8</v>
      </c>
      <c r="C445" s="33"/>
      <c r="D445" s="33">
        <v>75000</v>
      </c>
      <c r="E445" s="33"/>
      <c r="F445" s="24" t="str">
        <f t="shared" si="20"/>
        <v>x</v>
      </c>
      <c r="G445" s="24">
        <f t="shared" si="21"/>
        <v>0</v>
      </c>
      <c r="H445" s="13">
        <f t="shared" si="22"/>
        <v>0</v>
      </c>
      <c r="J445" s="21"/>
      <c r="K445" s="21"/>
    </row>
    <row r="446" spans="1:11" s="8" customFormat="1" ht="12.75">
      <c r="A446" s="11" t="s">
        <v>278</v>
      </c>
      <c r="B446" s="9" t="s">
        <v>279</v>
      </c>
      <c r="C446" s="32">
        <v>64748932.87</v>
      </c>
      <c r="D446" s="32">
        <v>467888500</v>
      </c>
      <c r="E446" s="32">
        <v>36310370.04</v>
      </c>
      <c r="F446" s="22">
        <f t="shared" si="20"/>
        <v>56.07871578810778</v>
      </c>
      <c r="G446" s="22">
        <f t="shared" si="21"/>
        <v>7.760474993508068</v>
      </c>
      <c r="H446" s="14">
        <f t="shared" si="22"/>
        <v>-28438562.83</v>
      </c>
      <c r="J446" s="21"/>
      <c r="K446" s="21"/>
    </row>
    <row r="447" spans="1:11" s="8" customFormat="1" ht="12.75">
      <c r="A447" s="12" t="s">
        <v>5</v>
      </c>
      <c r="B447" s="2" t="s">
        <v>6</v>
      </c>
      <c r="C447" s="33">
        <v>64748932.87</v>
      </c>
      <c r="D447" s="33">
        <v>467888500</v>
      </c>
      <c r="E447" s="33">
        <v>36310370.04</v>
      </c>
      <c r="F447" s="24">
        <f t="shared" si="20"/>
        <v>56.07871578810778</v>
      </c>
      <c r="G447" s="24">
        <f t="shared" si="21"/>
        <v>7.760474993508068</v>
      </c>
      <c r="H447" s="13">
        <f t="shared" si="22"/>
        <v>-28438562.83</v>
      </c>
      <c r="J447" s="21"/>
      <c r="K447" s="21"/>
    </row>
    <row r="448" spans="1:11" s="8" customFormat="1" ht="12.75">
      <c r="A448" s="11" t="s">
        <v>280</v>
      </c>
      <c r="B448" s="9" t="s">
        <v>281</v>
      </c>
      <c r="C448" s="32">
        <v>2346788.47</v>
      </c>
      <c r="D448" s="32">
        <v>29530300</v>
      </c>
      <c r="E448" s="32">
        <v>2404840.58</v>
      </c>
      <c r="F448" s="22">
        <f t="shared" si="20"/>
        <v>102.47368310958167</v>
      </c>
      <c r="G448" s="22">
        <f t="shared" si="21"/>
        <v>8.143637484211133</v>
      </c>
      <c r="H448" s="14">
        <f t="shared" si="22"/>
        <v>58052.10999999987</v>
      </c>
      <c r="J448" s="21"/>
      <c r="K448" s="21"/>
    </row>
    <row r="449" spans="1:11" s="8" customFormat="1" ht="12.75">
      <c r="A449" s="12" t="s">
        <v>5</v>
      </c>
      <c r="B449" s="2" t="s">
        <v>6</v>
      </c>
      <c r="C449" s="33">
        <v>2346788.47</v>
      </c>
      <c r="D449" s="33">
        <v>29530300</v>
      </c>
      <c r="E449" s="33">
        <v>2404840.58</v>
      </c>
      <c r="F449" s="24">
        <f t="shared" si="20"/>
        <v>102.47368310958167</v>
      </c>
      <c r="G449" s="24">
        <f t="shared" si="21"/>
        <v>8.143637484211133</v>
      </c>
      <c r="H449" s="13">
        <f t="shared" si="22"/>
        <v>58052.10999999987</v>
      </c>
      <c r="J449" s="21"/>
      <c r="K449" s="21"/>
    </row>
    <row r="450" spans="1:11" s="8" customFormat="1" ht="12.75">
      <c r="A450" s="11" t="s">
        <v>282</v>
      </c>
      <c r="B450" s="9" t="s">
        <v>283</v>
      </c>
      <c r="C450" s="32">
        <v>1464539.36</v>
      </c>
      <c r="D450" s="32">
        <v>18107800</v>
      </c>
      <c r="E450" s="32">
        <v>1471233.52</v>
      </c>
      <c r="F450" s="22">
        <f t="shared" si="20"/>
        <v>100.45708296976052</v>
      </c>
      <c r="G450" s="22">
        <f t="shared" si="21"/>
        <v>8.124860667778526</v>
      </c>
      <c r="H450" s="14">
        <f t="shared" si="22"/>
        <v>6694.159999999916</v>
      </c>
      <c r="J450" s="21"/>
      <c r="K450" s="21"/>
    </row>
    <row r="451" spans="1:11" s="8" customFormat="1" ht="12.75">
      <c r="A451" s="12" t="s">
        <v>5</v>
      </c>
      <c r="B451" s="2" t="s">
        <v>6</v>
      </c>
      <c r="C451" s="33">
        <v>1464539.36</v>
      </c>
      <c r="D451" s="33">
        <v>18107800</v>
      </c>
      <c r="E451" s="33">
        <v>1471233.52</v>
      </c>
      <c r="F451" s="24">
        <f t="shared" si="20"/>
        <v>100.45708296976052</v>
      </c>
      <c r="G451" s="24">
        <f t="shared" si="21"/>
        <v>8.124860667778526</v>
      </c>
      <c r="H451" s="13">
        <f t="shared" si="22"/>
        <v>6694.159999999916</v>
      </c>
      <c r="J451" s="21"/>
      <c r="K451" s="21"/>
    </row>
    <row r="452" spans="1:11" s="8" customFormat="1" ht="12.75">
      <c r="A452" s="11" t="s">
        <v>284</v>
      </c>
      <c r="B452" s="9" t="s">
        <v>285</v>
      </c>
      <c r="C452" s="32">
        <v>1543694.96</v>
      </c>
      <c r="D452" s="32">
        <v>18111000</v>
      </c>
      <c r="E452" s="32">
        <v>1339973.01</v>
      </c>
      <c r="F452" s="22">
        <f t="shared" si="20"/>
        <v>86.80296591756704</v>
      </c>
      <c r="G452" s="22">
        <f t="shared" si="21"/>
        <v>7.398669372204737</v>
      </c>
      <c r="H452" s="14">
        <f t="shared" si="22"/>
        <v>-203721.94999999995</v>
      </c>
      <c r="J452" s="21"/>
      <c r="K452" s="21"/>
    </row>
    <row r="453" spans="1:11" s="8" customFormat="1" ht="12.75">
      <c r="A453" s="12" t="s">
        <v>5</v>
      </c>
      <c r="B453" s="2" t="s">
        <v>6</v>
      </c>
      <c r="C453" s="33">
        <v>1543694.96</v>
      </c>
      <c r="D453" s="33">
        <v>18111000</v>
      </c>
      <c r="E453" s="33">
        <v>1339973.01</v>
      </c>
      <c r="F453" s="24">
        <f t="shared" si="20"/>
        <v>86.80296591756704</v>
      </c>
      <c r="G453" s="24">
        <f t="shared" si="21"/>
        <v>7.398669372204737</v>
      </c>
      <c r="H453" s="13">
        <f t="shared" si="22"/>
        <v>-203721.94999999995</v>
      </c>
      <c r="J453" s="21"/>
      <c r="K453" s="21"/>
    </row>
    <row r="454" spans="1:11" s="8" customFormat="1" ht="12.75">
      <c r="A454" s="11" t="s">
        <v>286</v>
      </c>
      <c r="B454" s="9" t="s">
        <v>287</v>
      </c>
      <c r="C454" s="32">
        <v>1094572.98</v>
      </c>
      <c r="D454" s="32">
        <v>15752800</v>
      </c>
      <c r="E454" s="32">
        <v>1348268.37</v>
      </c>
      <c r="F454" s="22">
        <f t="shared" si="20"/>
        <v>123.17756738340097</v>
      </c>
      <c r="G454" s="22">
        <f t="shared" si="21"/>
        <v>8.558912510791734</v>
      </c>
      <c r="H454" s="14">
        <f t="shared" si="22"/>
        <v>253695.39000000013</v>
      </c>
      <c r="J454" s="21"/>
      <c r="K454" s="21"/>
    </row>
    <row r="455" spans="1:11" s="8" customFormat="1" ht="12.75">
      <c r="A455" s="12" t="s">
        <v>5</v>
      </c>
      <c r="B455" s="2" t="s">
        <v>6</v>
      </c>
      <c r="C455" s="33">
        <v>1094572.98</v>
      </c>
      <c r="D455" s="33">
        <v>15752800</v>
      </c>
      <c r="E455" s="33">
        <v>1348268.37</v>
      </c>
      <c r="F455" s="24">
        <f t="shared" si="20"/>
        <v>123.17756738340097</v>
      </c>
      <c r="G455" s="24">
        <f t="shared" si="21"/>
        <v>8.558912510791734</v>
      </c>
      <c r="H455" s="13">
        <f t="shared" si="22"/>
        <v>253695.39000000013</v>
      </c>
      <c r="J455" s="21"/>
      <c r="K455" s="21"/>
    </row>
    <row r="456" spans="1:11" s="8" customFormat="1" ht="12.75">
      <c r="A456" s="11" t="s">
        <v>288</v>
      </c>
      <c r="B456" s="9" t="s">
        <v>289</v>
      </c>
      <c r="C456" s="32">
        <v>2839327.83</v>
      </c>
      <c r="D456" s="32">
        <v>26513400</v>
      </c>
      <c r="E456" s="32">
        <v>2163289.41</v>
      </c>
      <c r="F456" s="22">
        <f t="shared" si="20"/>
        <v>76.19019498710017</v>
      </c>
      <c r="G456" s="22">
        <f t="shared" si="21"/>
        <v>8.159230464595261</v>
      </c>
      <c r="H456" s="14">
        <f t="shared" si="22"/>
        <v>-676038.4199999999</v>
      </c>
      <c r="J456" s="21"/>
      <c r="K456" s="21"/>
    </row>
    <row r="457" spans="1:11" s="8" customFormat="1" ht="12.75">
      <c r="A457" s="12" t="s">
        <v>5</v>
      </c>
      <c r="B457" s="2" t="s">
        <v>6</v>
      </c>
      <c r="C457" s="33">
        <v>2839327.83</v>
      </c>
      <c r="D457" s="33">
        <v>26513400</v>
      </c>
      <c r="E457" s="33">
        <v>2163289.41</v>
      </c>
      <c r="F457" s="24">
        <f t="shared" si="20"/>
        <v>76.19019498710017</v>
      </c>
      <c r="G457" s="24">
        <f t="shared" si="21"/>
        <v>8.159230464595261</v>
      </c>
      <c r="H457" s="13">
        <f t="shared" si="22"/>
        <v>-676038.4199999999</v>
      </c>
      <c r="J457" s="21"/>
      <c r="K457" s="21"/>
    </row>
    <row r="458" spans="1:11" s="8" customFormat="1" ht="12.75">
      <c r="A458" s="11" t="s">
        <v>290</v>
      </c>
      <c r="B458" s="9" t="s">
        <v>291</v>
      </c>
      <c r="C458" s="32">
        <v>90150</v>
      </c>
      <c r="D458" s="32">
        <v>1124000</v>
      </c>
      <c r="E458" s="32">
        <v>85900</v>
      </c>
      <c r="F458" s="22">
        <f t="shared" si="20"/>
        <v>95.28563505268997</v>
      </c>
      <c r="G458" s="22">
        <f t="shared" si="21"/>
        <v>7.642348754448398</v>
      </c>
      <c r="H458" s="14">
        <f t="shared" si="22"/>
        <v>-4250</v>
      </c>
      <c r="J458" s="21"/>
      <c r="K458" s="21"/>
    </row>
    <row r="459" spans="1:11" s="8" customFormat="1" ht="12.75">
      <c r="A459" s="12" t="s">
        <v>5</v>
      </c>
      <c r="B459" s="2" t="s">
        <v>6</v>
      </c>
      <c r="C459" s="33">
        <v>90150</v>
      </c>
      <c r="D459" s="33">
        <v>1124000</v>
      </c>
      <c r="E459" s="33">
        <v>85900</v>
      </c>
      <c r="F459" s="24">
        <f t="shared" si="20"/>
        <v>95.28563505268997</v>
      </c>
      <c r="G459" s="24">
        <f t="shared" si="21"/>
        <v>7.642348754448398</v>
      </c>
      <c r="H459" s="13">
        <f t="shared" si="22"/>
        <v>-4250</v>
      </c>
      <c r="J459" s="21"/>
      <c r="K459" s="21"/>
    </row>
    <row r="460" spans="1:11" s="8" customFormat="1" ht="12.75">
      <c r="A460" s="11" t="s">
        <v>292</v>
      </c>
      <c r="B460" s="9" t="s">
        <v>293</v>
      </c>
      <c r="C460" s="32">
        <v>152670.49</v>
      </c>
      <c r="D460" s="32">
        <v>1874000</v>
      </c>
      <c r="E460" s="32">
        <v>122646.98</v>
      </c>
      <c r="F460" s="22">
        <f t="shared" si="20"/>
        <v>80.33443791265752</v>
      </c>
      <c r="G460" s="22">
        <f t="shared" si="21"/>
        <v>6.544662753468517</v>
      </c>
      <c r="H460" s="14">
        <f t="shared" si="22"/>
        <v>-30023.509999999995</v>
      </c>
      <c r="J460" s="21"/>
      <c r="K460" s="21"/>
    </row>
    <row r="461" spans="1:11" s="8" customFormat="1" ht="12.75">
      <c r="A461" s="12" t="s">
        <v>5</v>
      </c>
      <c r="B461" s="2" t="s">
        <v>6</v>
      </c>
      <c r="C461" s="33">
        <v>152670.49</v>
      </c>
      <c r="D461" s="33">
        <v>1874000</v>
      </c>
      <c r="E461" s="33">
        <v>122646.98</v>
      </c>
      <c r="F461" s="24">
        <f t="shared" si="20"/>
        <v>80.33443791265752</v>
      </c>
      <c r="G461" s="24">
        <f t="shared" si="21"/>
        <v>6.544662753468517</v>
      </c>
      <c r="H461" s="13">
        <f t="shared" si="22"/>
        <v>-30023.509999999995</v>
      </c>
      <c r="J461" s="21"/>
      <c r="K461" s="21"/>
    </row>
    <row r="462" spans="1:11" s="8" customFormat="1" ht="12.75">
      <c r="A462" s="11" t="s">
        <v>294</v>
      </c>
      <c r="B462" s="9" t="s">
        <v>295</v>
      </c>
      <c r="C462" s="32">
        <v>1902804.67</v>
      </c>
      <c r="D462" s="32">
        <v>21708000</v>
      </c>
      <c r="E462" s="32">
        <v>1811571.28</v>
      </c>
      <c r="F462" s="22">
        <f t="shared" si="20"/>
        <v>95.20532026022408</v>
      </c>
      <c r="G462" s="22">
        <f t="shared" si="21"/>
        <v>8.345178183158284</v>
      </c>
      <c r="H462" s="14">
        <f t="shared" si="22"/>
        <v>-91233.3899999999</v>
      </c>
      <c r="J462" s="21"/>
      <c r="K462" s="21"/>
    </row>
    <row r="463" spans="1:11" s="8" customFormat="1" ht="12.75">
      <c r="A463" s="12" t="s">
        <v>5</v>
      </c>
      <c r="B463" s="2" t="s">
        <v>6</v>
      </c>
      <c r="C463" s="33">
        <v>1902804.67</v>
      </c>
      <c r="D463" s="33">
        <v>21708000</v>
      </c>
      <c r="E463" s="33">
        <v>1811571.28</v>
      </c>
      <c r="F463" s="24">
        <f t="shared" si="20"/>
        <v>95.20532026022408</v>
      </c>
      <c r="G463" s="24">
        <f t="shared" si="21"/>
        <v>8.345178183158284</v>
      </c>
      <c r="H463" s="13">
        <f t="shared" si="22"/>
        <v>-91233.3899999999</v>
      </c>
      <c r="J463" s="21"/>
      <c r="K463" s="21"/>
    </row>
    <row r="464" spans="1:11" s="8" customFormat="1" ht="12.75">
      <c r="A464" s="11" t="s">
        <v>296</v>
      </c>
      <c r="B464" s="9" t="s">
        <v>297</v>
      </c>
      <c r="C464" s="32">
        <v>27515230.02</v>
      </c>
      <c r="D464" s="32">
        <v>245933200</v>
      </c>
      <c r="E464" s="32">
        <v>22532761.84</v>
      </c>
      <c r="F464" s="22">
        <f t="shared" si="20"/>
        <v>81.89196246450278</v>
      </c>
      <c r="G464" s="22">
        <f t="shared" si="21"/>
        <v>9.162147217211828</v>
      </c>
      <c r="H464" s="14">
        <f t="shared" si="22"/>
        <v>-4982468.18</v>
      </c>
      <c r="J464" s="21"/>
      <c r="K464" s="21"/>
    </row>
    <row r="465" spans="1:11" s="8" customFormat="1" ht="12.75">
      <c r="A465" s="12" t="s">
        <v>5</v>
      </c>
      <c r="B465" s="2" t="s">
        <v>6</v>
      </c>
      <c r="C465" s="33">
        <v>27515230.02</v>
      </c>
      <c r="D465" s="33">
        <v>245850200</v>
      </c>
      <c r="E465" s="33">
        <v>22532761.84</v>
      </c>
      <c r="F465" s="24">
        <f t="shared" si="20"/>
        <v>81.89196246450278</v>
      </c>
      <c r="G465" s="24">
        <f t="shared" si="21"/>
        <v>9.16524039435396</v>
      </c>
      <c r="H465" s="13">
        <f t="shared" si="22"/>
        <v>-4982468.18</v>
      </c>
      <c r="J465" s="21"/>
      <c r="K465" s="21"/>
    </row>
    <row r="466" spans="1:11" s="8" customFormat="1" ht="12.75">
      <c r="A466" s="12" t="s">
        <v>7</v>
      </c>
      <c r="B466" s="2" t="s">
        <v>8</v>
      </c>
      <c r="C466" s="33"/>
      <c r="D466" s="33">
        <v>83000</v>
      </c>
      <c r="E466" s="33"/>
      <c r="F466" s="24" t="str">
        <f t="shared" si="20"/>
        <v>x</v>
      </c>
      <c r="G466" s="24">
        <f t="shared" si="21"/>
        <v>0</v>
      </c>
      <c r="H466" s="13">
        <f t="shared" si="22"/>
        <v>0</v>
      </c>
      <c r="J466" s="21"/>
      <c r="K466" s="21"/>
    </row>
    <row r="467" spans="1:11" s="8" customFormat="1" ht="12.75">
      <c r="A467" s="11" t="s">
        <v>298</v>
      </c>
      <c r="B467" s="9" t="s">
        <v>299</v>
      </c>
      <c r="C467" s="32">
        <v>7477027.55</v>
      </c>
      <c r="D467" s="32">
        <v>81066000</v>
      </c>
      <c r="E467" s="32">
        <v>6393503.14</v>
      </c>
      <c r="F467" s="22">
        <f t="shared" si="20"/>
        <v>85.5086208689976</v>
      </c>
      <c r="G467" s="22">
        <f t="shared" si="21"/>
        <v>7.886787481804948</v>
      </c>
      <c r="H467" s="14">
        <f t="shared" si="22"/>
        <v>-1083524.4100000001</v>
      </c>
      <c r="J467" s="21"/>
      <c r="K467" s="21"/>
    </row>
    <row r="468" spans="1:11" s="8" customFormat="1" ht="12.75">
      <c r="A468" s="12" t="s">
        <v>5</v>
      </c>
      <c r="B468" s="2" t="s">
        <v>6</v>
      </c>
      <c r="C468" s="33">
        <v>7477027.55</v>
      </c>
      <c r="D468" s="33">
        <v>81066000</v>
      </c>
      <c r="E468" s="33">
        <v>6393503.14</v>
      </c>
      <c r="F468" s="24">
        <f t="shared" si="20"/>
        <v>85.5086208689976</v>
      </c>
      <c r="G468" s="24">
        <f t="shared" si="21"/>
        <v>7.886787481804948</v>
      </c>
      <c r="H468" s="13">
        <f t="shared" si="22"/>
        <v>-1083524.4100000001</v>
      </c>
      <c r="J468" s="21"/>
      <c r="K468" s="21"/>
    </row>
    <row r="469" spans="1:11" s="8" customFormat="1" ht="12.75">
      <c r="A469" s="11" t="s">
        <v>300</v>
      </c>
      <c r="B469" s="9" t="s">
        <v>301</v>
      </c>
      <c r="C469" s="32">
        <v>7074545.55</v>
      </c>
      <c r="D469" s="32">
        <v>78379000</v>
      </c>
      <c r="E469" s="32">
        <v>6583458.55</v>
      </c>
      <c r="F469" s="22">
        <f t="shared" si="20"/>
        <v>93.05839510779602</v>
      </c>
      <c r="G469" s="22">
        <f t="shared" si="21"/>
        <v>8.39951842968142</v>
      </c>
      <c r="H469" s="14">
        <f t="shared" si="22"/>
        <v>-491087</v>
      </c>
      <c r="J469" s="21"/>
      <c r="K469" s="21"/>
    </row>
    <row r="470" spans="1:11" s="8" customFormat="1" ht="12.75">
      <c r="A470" s="12" t="s">
        <v>5</v>
      </c>
      <c r="B470" s="2" t="s">
        <v>6</v>
      </c>
      <c r="C470" s="33">
        <v>7074545.55</v>
      </c>
      <c r="D470" s="33">
        <v>78379000</v>
      </c>
      <c r="E470" s="33">
        <v>6583458.55</v>
      </c>
      <c r="F470" s="24">
        <f t="shared" si="20"/>
        <v>93.05839510779602</v>
      </c>
      <c r="G470" s="24">
        <f t="shared" si="21"/>
        <v>8.39951842968142</v>
      </c>
      <c r="H470" s="13">
        <f t="shared" si="22"/>
        <v>-491087</v>
      </c>
      <c r="J470" s="21"/>
      <c r="K470" s="21"/>
    </row>
    <row r="471" spans="1:11" s="8" customFormat="1" ht="12.75">
      <c r="A471" s="11" t="s">
        <v>302</v>
      </c>
      <c r="B471" s="9" t="s">
        <v>303</v>
      </c>
      <c r="C471" s="32">
        <v>54490114.35</v>
      </c>
      <c r="D471" s="32">
        <v>583554750</v>
      </c>
      <c r="E471" s="32">
        <v>69187652.25</v>
      </c>
      <c r="F471" s="22">
        <f t="shared" si="20"/>
        <v>126.9728520032001</v>
      </c>
      <c r="G471" s="22">
        <f t="shared" si="21"/>
        <v>11.856240095723667</v>
      </c>
      <c r="H471" s="14">
        <f t="shared" si="22"/>
        <v>14697537.899999999</v>
      </c>
      <c r="J471" s="21"/>
      <c r="K471" s="21"/>
    </row>
    <row r="472" spans="1:11" s="8" customFormat="1" ht="12.75">
      <c r="A472" s="12" t="s">
        <v>5</v>
      </c>
      <c r="B472" s="2" t="s">
        <v>6</v>
      </c>
      <c r="C472" s="33">
        <v>54490114.35</v>
      </c>
      <c r="D472" s="33">
        <v>583384750</v>
      </c>
      <c r="E472" s="33">
        <v>69187652.25</v>
      </c>
      <c r="F472" s="24">
        <f t="shared" si="20"/>
        <v>126.9728520032001</v>
      </c>
      <c r="G472" s="24">
        <f t="shared" si="21"/>
        <v>11.859695038308766</v>
      </c>
      <c r="H472" s="13">
        <f t="shared" si="22"/>
        <v>14697537.899999999</v>
      </c>
      <c r="J472" s="21"/>
      <c r="K472" s="21"/>
    </row>
    <row r="473" spans="1:11" s="8" customFormat="1" ht="12.75">
      <c r="A473" s="12" t="s">
        <v>7</v>
      </c>
      <c r="B473" s="2" t="s">
        <v>8</v>
      </c>
      <c r="C473" s="33"/>
      <c r="D473" s="33">
        <v>170000</v>
      </c>
      <c r="E473" s="33"/>
      <c r="F473" s="24" t="str">
        <f t="shared" si="20"/>
        <v>x</v>
      </c>
      <c r="G473" s="24">
        <f t="shared" si="21"/>
        <v>0</v>
      </c>
      <c r="H473" s="13">
        <f t="shared" si="22"/>
        <v>0</v>
      </c>
      <c r="J473" s="21"/>
      <c r="K473" s="21"/>
    </row>
    <row r="474" spans="1:11" s="8" customFormat="1" ht="12.75">
      <c r="A474" s="11" t="s">
        <v>304</v>
      </c>
      <c r="B474" s="9" t="s">
        <v>305</v>
      </c>
      <c r="C474" s="32">
        <v>14253732.73</v>
      </c>
      <c r="D474" s="32">
        <v>156700300</v>
      </c>
      <c r="E474" s="32">
        <v>13061019.45</v>
      </c>
      <c r="F474" s="22">
        <f t="shared" si="20"/>
        <v>91.63227413763917</v>
      </c>
      <c r="G474" s="22">
        <f t="shared" si="21"/>
        <v>8.335031553864287</v>
      </c>
      <c r="H474" s="14">
        <f t="shared" si="22"/>
        <v>-1192713.2800000012</v>
      </c>
      <c r="J474" s="21"/>
      <c r="K474" s="21"/>
    </row>
    <row r="475" spans="1:11" s="8" customFormat="1" ht="12.75">
      <c r="A475" s="12" t="s">
        <v>5</v>
      </c>
      <c r="B475" s="2" t="s">
        <v>6</v>
      </c>
      <c r="C475" s="33">
        <v>14253732.73</v>
      </c>
      <c r="D475" s="33">
        <v>156700300</v>
      </c>
      <c r="E475" s="33">
        <v>13061019.45</v>
      </c>
      <c r="F475" s="24">
        <f t="shared" si="20"/>
        <v>91.63227413763917</v>
      </c>
      <c r="G475" s="24">
        <f t="shared" si="21"/>
        <v>8.335031553864287</v>
      </c>
      <c r="H475" s="13">
        <f t="shared" si="22"/>
        <v>-1192713.2800000012</v>
      </c>
      <c r="J475" s="21"/>
      <c r="K475" s="21"/>
    </row>
    <row r="476" spans="1:11" s="8" customFormat="1" ht="12.75">
      <c r="A476" s="11" t="s">
        <v>306</v>
      </c>
      <c r="B476" s="9" t="s">
        <v>307</v>
      </c>
      <c r="C476" s="32">
        <v>16780749.34</v>
      </c>
      <c r="D476" s="32">
        <v>185044500</v>
      </c>
      <c r="E476" s="32">
        <v>16050554.26</v>
      </c>
      <c r="F476" s="22">
        <f t="shared" si="20"/>
        <v>95.64861458087903</v>
      </c>
      <c r="G476" s="22">
        <f t="shared" si="21"/>
        <v>8.673888853762204</v>
      </c>
      <c r="H476" s="14">
        <f t="shared" si="22"/>
        <v>-730195.0800000001</v>
      </c>
      <c r="J476" s="21"/>
      <c r="K476" s="21"/>
    </row>
    <row r="477" spans="1:11" s="8" customFormat="1" ht="12.75">
      <c r="A477" s="12" t="s">
        <v>5</v>
      </c>
      <c r="B477" s="2" t="s">
        <v>6</v>
      </c>
      <c r="C477" s="33">
        <v>16780749.34</v>
      </c>
      <c r="D477" s="33">
        <v>185010500</v>
      </c>
      <c r="E477" s="33">
        <v>16049854.26</v>
      </c>
      <c r="F477" s="24">
        <f t="shared" si="20"/>
        <v>95.6444431342659</v>
      </c>
      <c r="G477" s="24">
        <f t="shared" si="21"/>
        <v>8.675104526499847</v>
      </c>
      <c r="H477" s="13">
        <f t="shared" si="22"/>
        <v>-730895.0800000001</v>
      </c>
      <c r="J477" s="21"/>
      <c r="K477" s="21"/>
    </row>
    <row r="478" spans="1:11" s="8" customFormat="1" ht="12.75">
      <c r="A478" s="12" t="s">
        <v>7</v>
      </c>
      <c r="B478" s="2" t="s">
        <v>8</v>
      </c>
      <c r="C478" s="33"/>
      <c r="D478" s="33">
        <v>34000</v>
      </c>
      <c r="E478" s="33">
        <v>700</v>
      </c>
      <c r="F478" s="24" t="str">
        <f aca="true" t="shared" si="23" ref="F478:F505">IF(C478=0,"x",E478/C478*100)</f>
        <v>x</v>
      </c>
      <c r="G478" s="24">
        <f t="shared" si="21"/>
        <v>2.0588235294117645</v>
      </c>
      <c r="H478" s="13">
        <f aca="true" t="shared" si="24" ref="H478:H505">+E478-C478</f>
        <v>700</v>
      </c>
      <c r="J478" s="21"/>
      <c r="K478" s="21"/>
    </row>
    <row r="479" spans="1:11" s="8" customFormat="1" ht="12.75">
      <c r="A479" s="11" t="s">
        <v>308</v>
      </c>
      <c r="B479" s="9" t="s">
        <v>309</v>
      </c>
      <c r="C479" s="32">
        <v>1682295.95</v>
      </c>
      <c r="D479" s="32">
        <v>20195750</v>
      </c>
      <c r="E479" s="32">
        <v>1681246.84</v>
      </c>
      <c r="F479" s="22">
        <f t="shared" si="23"/>
        <v>99.93763820212492</v>
      </c>
      <c r="G479" s="22">
        <f aca="true" t="shared" si="25" ref="G479:G501">IF(D479=0,"x",E479/D479*100)</f>
        <v>8.324755654036121</v>
      </c>
      <c r="H479" s="14">
        <f t="shared" si="24"/>
        <v>-1049.1099999998696</v>
      </c>
      <c r="J479" s="21"/>
      <c r="K479" s="21"/>
    </row>
    <row r="480" spans="1:11" s="8" customFormat="1" ht="12.75">
      <c r="A480" s="12" t="s">
        <v>5</v>
      </c>
      <c r="B480" s="2" t="s">
        <v>6</v>
      </c>
      <c r="C480" s="33">
        <v>1682295.95</v>
      </c>
      <c r="D480" s="33">
        <v>20195750</v>
      </c>
      <c r="E480" s="33">
        <v>1681246.84</v>
      </c>
      <c r="F480" s="24">
        <f t="shared" si="23"/>
        <v>99.93763820212492</v>
      </c>
      <c r="G480" s="24">
        <f t="shared" si="25"/>
        <v>8.324755654036121</v>
      </c>
      <c r="H480" s="13">
        <f t="shared" si="24"/>
        <v>-1049.1099999998696</v>
      </c>
      <c r="J480" s="21"/>
      <c r="K480" s="21"/>
    </row>
    <row r="481" spans="1:15" s="8" customFormat="1" ht="12.75">
      <c r="A481" s="10" t="s">
        <v>310</v>
      </c>
      <c r="B481" s="7" t="s">
        <v>311</v>
      </c>
      <c r="C481" s="32">
        <v>723853.33</v>
      </c>
      <c r="D481" s="32">
        <v>9940253</v>
      </c>
      <c r="E481" s="32">
        <v>740056.84</v>
      </c>
      <c r="F481" s="22">
        <f t="shared" si="23"/>
        <v>102.23850735065348</v>
      </c>
      <c r="G481" s="22">
        <f t="shared" si="25"/>
        <v>7.44505034228002</v>
      </c>
      <c r="H481" s="14">
        <f t="shared" si="24"/>
        <v>16203.51000000001</v>
      </c>
      <c r="J481" s="21"/>
      <c r="K481" s="21"/>
      <c r="L481" s="21"/>
      <c r="M481" s="21"/>
      <c r="N481" s="21"/>
      <c r="O481" s="21"/>
    </row>
    <row r="482" spans="1:11" s="8" customFormat="1" ht="12.75">
      <c r="A482" s="11" t="s">
        <v>312</v>
      </c>
      <c r="B482" s="9" t="s">
        <v>313</v>
      </c>
      <c r="C482" s="32">
        <v>723853.33</v>
      </c>
      <c r="D482" s="32">
        <v>9940253</v>
      </c>
      <c r="E482" s="32">
        <v>740056.84</v>
      </c>
      <c r="F482" s="22">
        <f t="shared" si="23"/>
        <v>102.23850735065348</v>
      </c>
      <c r="G482" s="22">
        <f t="shared" si="25"/>
        <v>7.44505034228002</v>
      </c>
      <c r="H482" s="14">
        <f t="shared" si="24"/>
        <v>16203.51000000001</v>
      </c>
      <c r="J482" s="21"/>
      <c r="K482" s="21"/>
    </row>
    <row r="483" spans="1:11" s="8" customFormat="1" ht="12.75">
      <c r="A483" s="12" t="s">
        <v>5</v>
      </c>
      <c r="B483" s="2" t="s">
        <v>6</v>
      </c>
      <c r="C483" s="33">
        <v>723853.33</v>
      </c>
      <c r="D483" s="33">
        <v>9735253</v>
      </c>
      <c r="E483" s="33">
        <v>740056.84</v>
      </c>
      <c r="F483" s="24">
        <f t="shared" si="23"/>
        <v>102.23850735065348</v>
      </c>
      <c r="G483" s="24">
        <f t="shared" si="25"/>
        <v>7.601824420998611</v>
      </c>
      <c r="H483" s="13">
        <f t="shared" si="24"/>
        <v>16203.51000000001</v>
      </c>
      <c r="J483" s="21"/>
      <c r="K483" s="21"/>
    </row>
    <row r="484" spans="1:11" s="8" customFormat="1" ht="12.75">
      <c r="A484" s="12" t="s">
        <v>7</v>
      </c>
      <c r="B484" s="2" t="s">
        <v>8</v>
      </c>
      <c r="C484" s="33"/>
      <c r="D484" s="33">
        <v>205000</v>
      </c>
      <c r="E484" s="33"/>
      <c r="F484" s="24" t="str">
        <f t="shared" si="23"/>
        <v>x</v>
      </c>
      <c r="G484" s="24">
        <f t="shared" si="25"/>
        <v>0</v>
      </c>
      <c r="H484" s="13">
        <f t="shared" si="24"/>
        <v>0</v>
      </c>
      <c r="J484" s="21"/>
      <c r="K484" s="21"/>
    </row>
    <row r="485" spans="1:15" s="8" customFormat="1" ht="12.75">
      <c r="A485" s="10" t="s">
        <v>314</v>
      </c>
      <c r="B485" s="7" t="s">
        <v>315</v>
      </c>
      <c r="C485" s="32">
        <v>378686.45</v>
      </c>
      <c r="D485" s="32">
        <v>4996000</v>
      </c>
      <c r="E485" s="32">
        <v>350947.83</v>
      </c>
      <c r="F485" s="22">
        <f t="shared" si="23"/>
        <v>92.67504290158784</v>
      </c>
      <c r="G485" s="22">
        <f t="shared" si="25"/>
        <v>7.024576261008808</v>
      </c>
      <c r="H485" s="14">
        <f t="shared" si="24"/>
        <v>-27738.619999999995</v>
      </c>
      <c r="J485" s="21"/>
      <c r="K485" s="21"/>
      <c r="L485" s="21"/>
      <c r="M485" s="21"/>
      <c r="N485" s="21"/>
      <c r="O485" s="21"/>
    </row>
    <row r="486" spans="1:11" s="8" customFormat="1" ht="12.75">
      <c r="A486" s="11" t="s">
        <v>316</v>
      </c>
      <c r="B486" s="9" t="s">
        <v>317</v>
      </c>
      <c r="C486" s="32">
        <v>378686.45</v>
      </c>
      <c r="D486" s="32">
        <v>4996000</v>
      </c>
      <c r="E486" s="32">
        <v>350947.83</v>
      </c>
      <c r="F486" s="22">
        <f t="shared" si="23"/>
        <v>92.67504290158784</v>
      </c>
      <c r="G486" s="22">
        <f t="shared" si="25"/>
        <v>7.024576261008808</v>
      </c>
      <c r="H486" s="14">
        <f t="shared" si="24"/>
        <v>-27738.619999999995</v>
      </c>
      <c r="J486" s="21"/>
      <c r="K486" s="21"/>
    </row>
    <row r="487" spans="1:11" s="8" customFormat="1" ht="12.75">
      <c r="A487" s="12" t="s">
        <v>5</v>
      </c>
      <c r="B487" s="2" t="s">
        <v>6</v>
      </c>
      <c r="C487" s="33">
        <v>378686.45</v>
      </c>
      <c r="D487" s="33">
        <v>4837500</v>
      </c>
      <c r="E487" s="33">
        <v>350947.83</v>
      </c>
      <c r="F487" s="24">
        <f t="shared" si="23"/>
        <v>92.67504290158784</v>
      </c>
      <c r="G487" s="24">
        <f t="shared" si="25"/>
        <v>7.2547355038759695</v>
      </c>
      <c r="H487" s="13">
        <f t="shared" si="24"/>
        <v>-27738.619999999995</v>
      </c>
      <c r="J487" s="21"/>
      <c r="K487" s="21"/>
    </row>
    <row r="488" spans="1:11" s="8" customFormat="1" ht="12.75">
      <c r="A488" s="12" t="s">
        <v>7</v>
      </c>
      <c r="B488" s="2" t="s">
        <v>8</v>
      </c>
      <c r="C488" s="33"/>
      <c r="D488" s="33">
        <v>158500</v>
      </c>
      <c r="E488" s="33"/>
      <c r="F488" s="24" t="str">
        <f t="shared" si="23"/>
        <v>x</v>
      </c>
      <c r="G488" s="24">
        <f t="shared" si="25"/>
        <v>0</v>
      </c>
      <c r="H488" s="13">
        <f t="shared" si="24"/>
        <v>0</v>
      </c>
      <c r="J488" s="21"/>
      <c r="K488" s="21"/>
    </row>
    <row r="489" spans="1:15" s="8" customFormat="1" ht="12.75">
      <c r="A489" s="10" t="s">
        <v>318</v>
      </c>
      <c r="B489" s="7" t="s">
        <v>319</v>
      </c>
      <c r="C489" s="32">
        <v>171664.63</v>
      </c>
      <c r="D489" s="32">
        <v>3302308</v>
      </c>
      <c r="E489" s="32">
        <v>226315.01</v>
      </c>
      <c r="F489" s="22">
        <f t="shared" si="23"/>
        <v>131.83555051497794</v>
      </c>
      <c r="G489" s="22">
        <f t="shared" si="25"/>
        <v>6.85323749329257</v>
      </c>
      <c r="H489" s="14">
        <f t="shared" si="24"/>
        <v>54650.380000000005</v>
      </c>
      <c r="J489" s="21"/>
      <c r="K489" s="21"/>
      <c r="L489" s="21"/>
      <c r="M489" s="21"/>
      <c r="N489" s="21"/>
      <c r="O489" s="21"/>
    </row>
    <row r="490" spans="1:11" s="8" customFormat="1" ht="12.75">
      <c r="A490" s="11" t="s">
        <v>320</v>
      </c>
      <c r="B490" s="9" t="s">
        <v>321</v>
      </c>
      <c r="C490" s="32">
        <v>171664.63</v>
      </c>
      <c r="D490" s="32">
        <v>3302308</v>
      </c>
      <c r="E490" s="32">
        <v>226315.01</v>
      </c>
      <c r="F490" s="22">
        <f t="shared" si="23"/>
        <v>131.83555051497794</v>
      </c>
      <c r="G490" s="22">
        <f t="shared" si="25"/>
        <v>6.85323749329257</v>
      </c>
      <c r="H490" s="14">
        <f t="shared" si="24"/>
        <v>54650.380000000005</v>
      </c>
      <c r="J490" s="21"/>
      <c r="K490" s="21"/>
    </row>
    <row r="491" spans="1:11" s="8" customFormat="1" ht="12.75">
      <c r="A491" s="12" t="s">
        <v>5</v>
      </c>
      <c r="B491" s="2" t="s">
        <v>6</v>
      </c>
      <c r="C491" s="33">
        <v>171664.63</v>
      </c>
      <c r="D491" s="33">
        <v>3265308</v>
      </c>
      <c r="E491" s="33">
        <v>226315.01</v>
      </c>
      <c r="F491" s="24">
        <f t="shared" si="23"/>
        <v>131.83555051497794</v>
      </c>
      <c r="G491" s="24">
        <f t="shared" si="25"/>
        <v>6.930893195986412</v>
      </c>
      <c r="H491" s="13">
        <f t="shared" si="24"/>
        <v>54650.380000000005</v>
      </c>
      <c r="J491" s="21"/>
      <c r="K491" s="21"/>
    </row>
    <row r="492" spans="1:11" s="8" customFormat="1" ht="12.75">
      <c r="A492" s="12" t="s">
        <v>7</v>
      </c>
      <c r="B492" s="2" t="s">
        <v>8</v>
      </c>
      <c r="C492" s="33"/>
      <c r="D492" s="33">
        <v>37000</v>
      </c>
      <c r="E492" s="33"/>
      <c r="F492" s="24" t="str">
        <f t="shared" si="23"/>
        <v>x</v>
      </c>
      <c r="G492" s="24">
        <f t="shared" si="25"/>
        <v>0</v>
      </c>
      <c r="H492" s="13">
        <f t="shared" si="24"/>
        <v>0</v>
      </c>
      <c r="J492" s="21"/>
      <c r="K492" s="21"/>
    </row>
    <row r="493" spans="1:15" s="8" customFormat="1" ht="12.75">
      <c r="A493" s="10" t="s">
        <v>322</v>
      </c>
      <c r="B493" s="7" t="s">
        <v>323</v>
      </c>
      <c r="C493" s="32">
        <v>215505.81</v>
      </c>
      <c r="D493" s="32">
        <v>3379000</v>
      </c>
      <c r="E493" s="32">
        <v>207238.1</v>
      </c>
      <c r="F493" s="22">
        <f t="shared" si="23"/>
        <v>96.16357907009561</v>
      </c>
      <c r="G493" s="22">
        <f t="shared" si="25"/>
        <v>6.133119266055046</v>
      </c>
      <c r="H493" s="14">
        <f t="shared" si="24"/>
        <v>-8267.709999999992</v>
      </c>
      <c r="J493" s="21"/>
      <c r="K493" s="21"/>
      <c r="L493" s="21"/>
      <c r="M493" s="21"/>
      <c r="N493" s="21"/>
      <c r="O493" s="21"/>
    </row>
    <row r="494" spans="1:11" s="8" customFormat="1" ht="12.75">
      <c r="A494" s="11" t="s">
        <v>324</v>
      </c>
      <c r="B494" s="9" t="s">
        <v>325</v>
      </c>
      <c r="C494" s="32">
        <v>215505.81</v>
      </c>
      <c r="D494" s="32">
        <v>3379000</v>
      </c>
      <c r="E494" s="32">
        <v>207238.1</v>
      </c>
      <c r="F494" s="22">
        <f t="shared" si="23"/>
        <v>96.16357907009561</v>
      </c>
      <c r="G494" s="22">
        <f t="shared" si="25"/>
        <v>6.133119266055046</v>
      </c>
      <c r="H494" s="14">
        <f t="shared" si="24"/>
        <v>-8267.709999999992</v>
      </c>
      <c r="J494" s="21"/>
      <c r="K494" s="21"/>
    </row>
    <row r="495" spans="1:11" s="8" customFormat="1" ht="12.75">
      <c r="A495" s="12" t="s">
        <v>5</v>
      </c>
      <c r="B495" s="2" t="s">
        <v>6</v>
      </c>
      <c r="C495" s="33">
        <v>215505.81</v>
      </c>
      <c r="D495" s="33">
        <v>3330000</v>
      </c>
      <c r="E495" s="33">
        <v>207238.1</v>
      </c>
      <c r="F495" s="24">
        <f t="shared" si="23"/>
        <v>96.16357907009561</v>
      </c>
      <c r="G495" s="24">
        <f t="shared" si="25"/>
        <v>6.223366366366367</v>
      </c>
      <c r="H495" s="13">
        <f t="shared" si="24"/>
        <v>-8267.709999999992</v>
      </c>
      <c r="J495" s="21"/>
      <c r="K495" s="21"/>
    </row>
    <row r="496" spans="1:11" s="8" customFormat="1" ht="12.75">
      <c r="A496" s="12" t="s">
        <v>7</v>
      </c>
      <c r="B496" s="2" t="s">
        <v>8</v>
      </c>
      <c r="C496" s="33"/>
      <c r="D496" s="33">
        <v>49000</v>
      </c>
      <c r="E496" s="33"/>
      <c r="F496" s="24" t="str">
        <f t="shared" si="23"/>
        <v>x</v>
      </c>
      <c r="G496" s="24">
        <f t="shared" si="25"/>
        <v>0</v>
      </c>
      <c r="H496" s="13">
        <f t="shared" si="24"/>
        <v>0</v>
      </c>
      <c r="J496" s="21"/>
      <c r="K496" s="21"/>
    </row>
    <row r="497" spans="1:15" s="8" customFormat="1" ht="12.75">
      <c r="A497" s="10" t="s">
        <v>326</v>
      </c>
      <c r="B497" s="7" t="s">
        <v>327</v>
      </c>
      <c r="C497" s="32">
        <v>5586310.61</v>
      </c>
      <c r="D497" s="32">
        <v>102011876</v>
      </c>
      <c r="E497" s="32">
        <v>5471174.33</v>
      </c>
      <c r="F497" s="22">
        <f t="shared" si="23"/>
        <v>97.93895670974872</v>
      </c>
      <c r="G497" s="22">
        <f t="shared" si="25"/>
        <v>5.363271948846426</v>
      </c>
      <c r="H497" s="14">
        <f t="shared" si="24"/>
        <v>-115136.28000000026</v>
      </c>
      <c r="J497" s="21"/>
      <c r="K497" s="21"/>
      <c r="L497" s="21"/>
      <c r="M497" s="21"/>
      <c r="N497" s="21"/>
      <c r="O497" s="21"/>
    </row>
    <row r="498" spans="1:11" s="8" customFormat="1" ht="12.75">
      <c r="A498" s="11" t="s">
        <v>328</v>
      </c>
      <c r="B498" s="9" t="s">
        <v>329</v>
      </c>
      <c r="C498" s="32">
        <v>5586310.61</v>
      </c>
      <c r="D498" s="32">
        <v>102011876</v>
      </c>
      <c r="E498" s="32">
        <v>5471174.33</v>
      </c>
      <c r="F498" s="22">
        <f t="shared" si="23"/>
        <v>97.93895670974872</v>
      </c>
      <c r="G498" s="22">
        <f t="shared" si="25"/>
        <v>5.363271948846426</v>
      </c>
      <c r="H498" s="14">
        <f t="shared" si="24"/>
        <v>-115136.28000000026</v>
      </c>
      <c r="J498" s="21"/>
      <c r="K498" s="21"/>
    </row>
    <row r="499" spans="1:11" s="8" customFormat="1" ht="12.75">
      <c r="A499" s="12" t="s">
        <v>5</v>
      </c>
      <c r="B499" s="2" t="s">
        <v>6</v>
      </c>
      <c r="C499" s="33">
        <v>5586310.61</v>
      </c>
      <c r="D499" s="33">
        <v>100450956</v>
      </c>
      <c r="E499" s="33">
        <v>5441040.33</v>
      </c>
      <c r="F499" s="24">
        <f t="shared" si="23"/>
        <v>97.3995309222521</v>
      </c>
      <c r="G499" s="24">
        <f t="shared" si="25"/>
        <v>5.416613785139089</v>
      </c>
      <c r="H499" s="13">
        <f t="shared" si="24"/>
        <v>-145270.28000000026</v>
      </c>
      <c r="J499" s="21"/>
      <c r="K499" s="21"/>
    </row>
    <row r="500" spans="1:11" s="8" customFormat="1" ht="12.75">
      <c r="A500" s="12" t="s">
        <v>7</v>
      </c>
      <c r="B500" s="2" t="s">
        <v>8</v>
      </c>
      <c r="C500" s="33"/>
      <c r="D500" s="33">
        <v>1560920</v>
      </c>
      <c r="E500" s="33">
        <v>30134</v>
      </c>
      <c r="F500" s="24" t="str">
        <f t="shared" si="23"/>
        <v>x</v>
      </c>
      <c r="G500" s="24">
        <f t="shared" si="25"/>
        <v>1.930528150065346</v>
      </c>
      <c r="H500" s="13">
        <f t="shared" si="24"/>
        <v>30134</v>
      </c>
      <c r="J500" s="21"/>
      <c r="K500" s="21"/>
    </row>
    <row r="501" spans="1:15" s="8" customFormat="1" ht="12.75">
      <c r="A501" s="10" t="s">
        <v>330</v>
      </c>
      <c r="B501" s="7" t="s">
        <v>331</v>
      </c>
      <c r="C501" s="32">
        <v>4026258.86</v>
      </c>
      <c r="D501" s="32">
        <v>49470000</v>
      </c>
      <c r="E501" s="32">
        <v>4009030.86</v>
      </c>
      <c r="F501" s="22">
        <f t="shared" si="23"/>
        <v>99.57210898258042</v>
      </c>
      <c r="G501" s="22">
        <f t="shared" si="25"/>
        <v>8.103963735597333</v>
      </c>
      <c r="H501" s="14">
        <f t="shared" si="24"/>
        <v>-17228</v>
      </c>
      <c r="J501" s="21"/>
      <c r="K501" s="21"/>
      <c r="L501" s="21"/>
      <c r="M501" s="21"/>
      <c r="N501" s="21"/>
      <c r="O501" s="21"/>
    </row>
    <row r="502" spans="1:11" s="8" customFormat="1" ht="12.75">
      <c r="A502" s="11" t="s">
        <v>332</v>
      </c>
      <c r="B502" s="9" t="s">
        <v>333</v>
      </c>
      <c r="C502" s="32">
        <v>4026258.86</v>
      </c>
      <c r="D502" s="32">
        <v>49470000</v>
      </c>
      <c r="E502" s="32">
        <v>4009030.86</v>
      </c>
      <c r="F502" s="22">
        <f t="shared" si="23"/>
        <v>99.57210898258042</v>
      </c>
      <c r="G502" s="22">
        <f>IF(D502=0,"x",E502/D502*100)</f>
        <v>8.103963735597333</v>
      </c>
      <c r="H502" s="14">
        <f t="shared" si="24"/>
        <v>-17228</v>
      </c>
      <c r="J502" s="21"/>
      <c r="K502" s="21"/>
    </row>
    <row r="503" spans="1:11" s="8" customFormat="1" ht="12.75">
      <c r="A503" s="12" t="s">
        <v>5</v>
      </c>
      <c r="B503" s="2" t="s">
        <v>6</v>
      </c>
      <c r="C503" s="33">
        <v>4023204.61</v>
      </c>
      <c r="D503" s="33">
        <v>49319000</v>
      </c>
      <c r="E503" s="33">
        <v>4009030.86</v>
      </c>
      <c r="F503" s="24">
        <f t="shared" si="23"/>
        <v>99.64769999604867</v>
      </c>
      <c r="G503" s="24">
        <f>IF(D503=0,"x",E503/D503*100)</f>
        <v>8.128775644275025</v>
      </c>
      <c r="H503" s="13">
        <f t="shared" si="24"/>
        <v>-14173.75</v>
      </c>
      <c r="J503" s="21"/>
      <c r="K503" s="21"/>
    </row>
    <row r="504" spans="1:11" s="8" customFormat="1" ht="12.75">
      <c r="A504" s="12" t="s">
        <v>7</v>
      </c>
      <c r="B504" s="2" t="s">
        <v>8</v>
      </c>
      <c r="C504" s="33">
        <v>3054.25</v>
      </c>
      <c r="D504" s="33">
        <v>151000</v>
      </c>
      <c r="E504" s="33"/>
      <c r="F504" s="24">
        <f t="shared" si="23"/>
        <v>0</v>
      </c>
      <c r="G504" s="24">
        <f>IF(D504=0,"x",E504/D504*100)</f>
        <v>0</v>
      </c>
      <c r="H504" s="13">
        <f t="shared" si="24"/>
        <v>-3054.25</v>
      </c>
      <c r="J504" s="21"/>
      <c r="K504" s="21"/>
    </row>
    <row r="505" spans="1:15" s="8" customFormat="1" ht="25.5">
      <c r="A505" s="10" t="s">
        <v>334</v>
      </c>
      <c r="B505" s="7" t="s">
        <v>335</v>
      </c>
      <c r="C505" s="32">
        <v>641916.06</v>
      </c>
      <c r="D505" s="32">
        <v>8430000</v>
      </c>
      <c r="E505" s="32">
        <v>556718.73</v>
      </c>
      <c r="F505" s="22">
        <f t="shared" si="23"/>
        <v>86.72765252204469</v>
      </c>
      <c r="G505" s="22">
        <f>IF(D505=0,"x",E505/D505*100)</f>
        <v>6.604018149466192</v>
      </c>
      <c r="H505" s="14">
        <f t="shared" si="24"/>
        <v>-85197.33000000007</v>
      </c>
      <c r="J505" s="21"/>
      <c r="K505" s="21"/>
      <c r="L505" s="21"/>
      <c r="M505" s="21"/>
      <c r="N505" s="21"/>
      <c r="O505" s="21"/>
    </row>
    <row r="506" spans="1:11" s="8" customFormat="1" ht="12.75">
      <c r="A506" s="11" t="s">
        <v>336</v>
      </c>
      <c r="B506" s="9" t="s">
        <v>337</v>
      </c>
      <c r="C506" s="32">
        <v>641916.06</v>
      </c>
      <c r="D506" s="32">
        <v>8430000</v>
      </c>
      <c r="E506" s="32">
        <v>556718.73</v>
      </c>
      <c r="F506" s="22">
        <f aca="true" t="shared" si="26" ref="F506:F529">IF(C506=0,"x",E506/C506*100)</f>
        <v>86.72765252204469</v>
      </c>
      <c r="G506" s="22">
        <f aca="true" t="shared" si="27" ref="G506:G529">IF(D506=0,"x",E506/D506*100)</f>
        <v>6.604018149466192</v>
      </c>
      <c r="H506" s="14">
        <f aca="true" t="shared" si="28" ref="H506:H529">+E506-C506</f>
        <v>-85197.33000000007</v>
      </c>
      <c r="J506" s="21"/>
      <c r="K506" s="21"/>
    </row>
    <row r="507" spans="1:11" s="8" customFormat="1" ht="12.75">
      <c r="A507" s="12" t="s">
        <v>5</v>
      </c>
      <c r="B507" s="2" t="s">
        <v>6</v>
      </c>
      <c r="C507" s="33">
        <v>641916.06</v>
      </c>
      <c r="D507" s="33">
        <v>8360000</v>
      </c>
      <c r="E507" s="33">
        <v>556718.73</v>
      </c>
      <c r="F507" s="24">
        <f t="shared" si="26"/>
        <v>86.72765252204469</v>
      </c>
      <c r="G507" s="24">
        <f t="shared" si="27"/>
        <v>6.65931495215311</v>
      </c>
      <c r="H507" s="13">
        <f t="shared" si="28"/>
        <v>-85197.33000000007</v>
      </c>
      <c r="J507" s="21"/>
      <c r="K507" s="21"/>
    </row>
    <row r="508" spans="1:11" s="8" customFormat="1" ht="12.75">
      <c r="A508" s="12" t="s">
        <v>7</v>
      </c>
      <c r="B508" s="2" t="s">
        <v>8</v>
      </c>
      <c r="C508" s="33"/>
      <c r="D508" s="33">
        <v>70000</v>
      </c>
      <c r="E508" s="33"/>
      <c r="F508" s="24" t="str">
        <f t="shared" si="26"/>
        <v>x</v>
      </c>
      <c r="G508" s="24">
        <f t="shared" si="27"/>
        <v>0</v>
      </c>
      <c r="H508" s="13">
        <f t="shared" si="28"/>
        <v>0</v>
      </c>
      <c r="J508" s="21"/>
      <c r="K508" s="21"/>
    </row>
    <row r="509" spans="1:15" s="8" customFormat="1" ht="12.75">
      <c r="A509" s="10" t="s">
        <v>338</v>
      </c>
      <c r="B509" s="7" t="s">
        <v>339</v>
      </c>
      <c r="C509" s="32">
        <v>0</v>
      </c>
      <c r="D509" s="32">
        <v>0</v>
      </c>
      <c r="E509" s="32"/>
      <c r="F509" s="22" t="str">
        <f t="shared" si="26"/>
        <v>x</v>
      </c>
      <c r="G509" s="22" t="str">
        <f t="shared" si="27"/>
        <v>x</v>
      </c>
      <c r="H509" s="14">
        <f t="shared" si="28"/>
        <v>0</v>
      </c>
      <c r="J509" s="21"/>
      <c r="K509" s="21"/>
      <c r="L509" s="21"/>
      <c r="M509" s="21"/>
      <c r="N509" s="21"/>
      <c r="O509" s="21"/>
    </row>
    <row r="510" spans="1:11" s="8" customFormat="1" ht="12.75">
      <c r="A510" s="11" t="s">
        <v>340</v>
      </c>
      <c r="B510" s="9" t="s">
        <v>341</v>
      </c>
      <c r="C510" s="32">
        <v>0</v>
      </c>
      <c r="D510" s="32">
        <v>0</v>
      </c>
      <c r="E510" s="32"/>
      <c r="F510" s="22" t="str">
        <f t="shared" si="26"/>
        <v>x</v>
      </c>
      <c r="G510" s="22" t="str">
        <f t="shared" si="27"/>
        <v>x</v>
      </c>
      <c r="H510" s="14">
        <f t="shared" si="28"/>
        <v>0</v>
      </c>
      <c r="J510" s="21"/>
      <c r="K510" s="21"/>
    </row>
    <row r="511" spans="1:11" s="8" customFormat="1" ht="12.75">
      <c r="A511" s="12" t="s">
        <v>5</v>
      </c>
      <c r="B511" s="2" t="s">
        <v>6</v>
      </c>
      <c r="C511" s="33">
        <v>0</v>
      </c>
      <c r="D511" s="33">
        <v>0</v>
      </c>
      <c r="E511" s="33"/>
      <c r="F511" s="24" t="str">
        <f t="shared" si="26"/>
        <v>x</v>
      </c>
      <c r="G511" s="24" t="str">
        <f t="shared" si="27"/>
        <v>x</v>
      </c>
      <c r="H511" s="13">
        <f t="shared" si="28"/>
        <v>0</v>
      </c>
      <c r="J511" s="21"/>
      <c r="K511" s="21"/>
    </row>
    <row r="512" spans="1:15" s="8" customFormat="1" ht="12.75">
      <c r="A512" s="10" t="s">
        <v>342</v>
      </c>
      <c r="B512" s="7" t="s">
        <v>343</v>
      </c>
      <c r="C512" s="32">
        <v>1411206.9</v>
      </c>
      <c r="D512" s="32">
        <v>21791000</v>
      </c>
      <c r="E512" s="32">
        <v>1695002.97</v>
      </c>
      <c r="F512" s="22">
        <f t="shared" si="26"/>
        <v>120.11016740351823</v>
      </c>
      <c r="G512" s="22">
        <f t="shared" si="27"/>
        <v>7.778454270111514</v>
      </c>
      <c r="H512" s="14">
        <f t="shared" si="28"/>
        <v>283796.07000000007</v>
      </c>
      <c r="J512" s="21"/>
      <c r="K512" s="21"/>
      <c r="L512" s="21"/>
      <c r="M512" s="21"/>
      <c r="N512" s="21"/>
      <c r="O512" s="21"/>
    </row>
    <row r="513" spans="1:15" s="8" customFormat="1" ht="25.5">
      <c r="A513" s="10" t="s">
        <v>344</v>
      </c>
      <c r="B513" s="7" t="s">
        <v>345</v>
      </c>
      <c r="C513" s="32">
        <v>953300.65</v>
      </c>
      <c r="D513" s="32">
        <v>26728000</v>
      </c>
      <c r="E513" s="32">
        <v>906526.57</v>
      </c>
      <c r="F513" s="22">
        <f t="shared" si="26"/>
        <v>95.09345976004526</v>
      </c>
      <c r="G513" s="22">
        <f t="shared" si="27"/>
        <v>3.3916737877880876</v>
      </c>
      <c r="H513" s="14">
        <f t="shared" si="28"/>
        <v>-46774.080000000075</v>
      </c>
      <c r="J513" s="21"/>
      <c r="K513" s="21"/>
      <c r="L513" s="21"/>
      <c r="M513" s="21"/>
      <c r="N513" s="21"/>
      <c r="O513" s="21"/>
    </row>
    <row r="514" spans="1:15" s="8" customFormat="1" ht="12.75">
      <c r="A514" s="10" t="s">
        <v>346</v>
      </c>
      <c r="B514" s="7" t="s">
        <v>347</v>
      </c>
      <c r="C514" s="32">
        <v>642599.83</v>
      </c>
      <c r="D514" s="32">
        <v>12799000</v>
      </c>
      <c r="E514" s="32">
        <v>915955.62</v>
      </c>
      <c r="F514" s="22">
        <f t="shared" si="26"/>
        <v>142.53903864244722</v>
      </c>
      <c r="G514" s="22">
        <f t="shared" si="27"/>
        <v>7.156462379873428</v>
      </c>
      <c r="H514" s="14">
        <f t="shared" si="28"/>
        <v>273355.79000000004</v>
      </c>
      <c r="J514" s="21"/>
      <c r="K514" s="21"/>
      <c r="L514" s="21"/>
      <c r="M514" s="21"/>
      <c r="N514" s="21"/>
      <c r="O514" s="21"/>
    </row>
    <row r="515" spans="1:15" s="8" customFormat="1" ht="12.75">
      <c r="A515" s="10" t="s">
        <v>348</v>
      </c>
      <c r="B515" s="7" t="s">
        <v>349</v>
      </c>
      <c r="C515" s="32">
        <v>449523.09</v>
      </c>
      <c r="D515" s="32">
        <v>5569000</v>
      </c>
      <c r="E515" s="32">
        <v>406871.24</v>
      </c>
      <c r="F515" s="22">
        <f t="shared" si="26"/>
        <v>90.51175546955774</v>
      </c>
      <c r="G515" s="22">
        <f t="shared" si="27"/>
        <v>7.306001795654515</v>
      </c>
      <c r="H515" s="14">
        <f t="shared" si="28"/>
        <v>-42651.850000000035</v>
      </c>
      <c r="J515" s="21"/>
      <c r="K515" s="21"/>
      <c r="L515" s="21"/>
      <c r="M515" s="21"/>
      <c r="N515" s="21"/>
      <c r="O515" s="21"/>
    </row>
    <row r="516" spans="1:11" s="8" customFormat="1" ht="12.75">
      <c r="A516" s="11" t="s">
        <v>350</v>
      </c>
      <c r="B516" s="9" t="s">
        <v>351</v>
      </c>
      <c r="C516" s="32">
        <v>449523.09</v>
      </c>
      <c r="D516" s="32">
        <v>5569000</v>
      </c>
      <c r="E516" s="32">
        <v>406871.24</v>
      </c>
      <c r="F516" s="22">
        <f t="shared" si="26"/>
        <v>90.51175546955774</v>
      </c>
      <c r="G516" s="22">
        <f t="shared" si="27"/>
        <v>7.306001795654515</v>
      </c>
      <c r="H516" s="14">
        <f t="shared" si="28"/>
        <v>-42651.850000000035</v>
      </c>
      <c r="J516" s="21"/>
      <c r="K516" s="21"/>
    </row>
    <row r="517" spans="1:11" s="8" customFormat="1" ht="12.75">
      <c r="A517" s="12" t="s">
        <v>5</v>
      </c>
      <c r="B517" s="2" t="s">
        <v>6</v>
      </c>
      <c r="C517" s="33">
        <v>449523.09</v>
      </c>
      <c r="D517" s="33">
        <v>5544000</v>
      </c>
      <c r="E517" s="33">
        <v>406371.24</v>
      </c>
      <c r="F517" s="24">
        <f t="shared" si="26"/>
        <v>90.40052647796134</v>
      </c>
      <c r="G517" s="24">
        <f t="shared" si="27"/>
        <v>7.329928571428571</v>
      </c>
      <c r="H517" s="13">
        <f t="shared" si="28"/>
        <v>-43151.850000000035</v>
      </c>
      <c r="J517" s="21"/>
      <c r="K517" s="21"/>
    </row>
    <row r="518" spans="1:11" s="8" customFormat="1" ht="12.75">
      <c r="A518" s="12" t="s">
        <v>7</v>
      </c>
      <c r="B518" s="2" t="s">
        <v>8</v>
      </c>
      <c r="C518" s="33"/>
      <c r="D518" s="33">
        <v>25000</v>
      </c>
      <c r="E518" s="33">
        <v>500</v>
      </c>
      <c r="F518" s="24" t="str">
        <f t="shared" si="26"/>
        <v>x</v>
      </c>
      <c r="G518" s="24">
        <f t="shared" si="27"/>
        <v>2</v>
      </c>
      <c r="H518" s="13">
        <f t="shared" si="28"/>
        <v>500</v>
      </c>
      <c r="J518" s="21"/>
      <c r="K518" s="21"/>
    </row>
    <row r="519" spans="1:15" s="8" customFormat="1" ht="12.75">
      <c r="A519" s="10" t="s">
        <v>352</v>
      </c>
      <c r="B519" s="7" t="s">
        <v>353</v>
      </c>
      <c r="C519" s="32">
        <v>1023911</v>
      </c>
      <c r="D519" s="32">
        <v>9375000</v>
      </c>
      <c r="E519" s="32">
        <v>433211.36</v>
      </c>
      <c r="F519" s="22">
        <f t="shared" si="26"/>
        <v>42.30947416328177</v>
      </c>
      <c r="G519" s="22">
        <f t="shared" si="27"/>
        <v>4.6209211733333335</v>
      </c>
      <c r="H519" s="14">
        <f t="shared" si="28"/>
        <v>-590699.64</v>
      </c>
      <c r="J519" s="21"/>
      <c r="K519" s="21"/>
      <c r="L519" s="21"/>
      <c r="M519" s="21"/>
      <c r="N519" s="21"/>
      <c r="O519" s="21"/>
    </row>
    <row r="520" spans="1:11" s="8" customFormat="1" ht="12.75">
      <c r="A520" s="11" t="s">
        <v>354</v>
      </c>
      <c r="B520" s="9" t="s">
        <v>355</v>
      </c>
      <c r="C520" s="32">
        <v>1023911</v>
      </c>
      <c r="D520" s="32">
        <v>9375000</v>
      </c>
      <c r="E520" s="32">
        <v>433211.36</v>
      </c>
      <c r="F520" s="22">
        <f t="shared" si="26"/>
        <v>42.30947416328177</v>
      </c>
      <c r="G520" s="22">
        <f t="shared" si="27"/>
        <v>4.6209211733333335</v>
      </c>
      <c r="H520" s="14">
        <f t="shared" si="28"/>
        <v>-590699.64</v>
      </c>
      <c r="J520" s="21"/>
      <c r="K520" s="21"/>
    </row>
    <row r="521" spans="1:11" s="8" customFormat="1" ht="12.75">
      <c r="A521" s="12" t="s">
        <v>5</v>
      </c>
      <c r="B521" s="2" t="s">
        <v>6</v>
      </c>
      <c r="C521" s="33">
        <v>1023911</v>
      </c>
      <c r="D521" s="33">
        <v>9254000</v>
      </c>
      <c r="E521" s="33">
        <v>430738.61</v>
      </c>
      <c r="F521" s="24">
        <f t="shared" si="26"/>
        <v>42.067973681306285</v>
      </c>
      <c r="G521" s="24">
        <f t="shared" si="27"/>
        <v>4.654620812621569</v>
      </c>
      <c r="H521" s="13">
        <f t="shared" si="28"/>
        <v>-593172.39</v>
      </c>
      <c r="J521" s="21"/>
      <c r="K521" s="21"/>
    </row>
    <row r="522" spans="1:11" s="8" customFormat="1" ht="12.75">
      <c r="A522" s="12" t="s">
        <v>7</v>
      </c>
      <c r="B522" s="2" t="s">
        <v>8</v>
      </c>
      <c r="C522" s="33"/>
      <c r="D522" s="33">
        <v>121000</v>
      </c>
      <c r="E522" s="33">
        <v>2472.75</v>
      </c>
      <c r="F522" s="24" t="str">
        <f t="shared" si="26"/>
        <v>x</v>
      </c>
      <c r="G522" s="24">
        <f t="shared" si="27"/>
        <v>2.0435950413223143</v>
      </c>
      <c r="H522" s="13">
        <f t="shared" si="28"/>
        <v>2472.75</v>
      </c>
      <c r="J522" s="21"/>
      <c r="K522" s="21"/>
    </row>
    <row r="523" spans="1:15" s="8" customFormat="1" ht="12.75">
      <c r="A523" s="10" t="s">
        <v>356</v>
      </c>
      <c r="B523" s="7" t="s">
        <v>357</v>
      </c>
      <c r="C523" s="32">
        <v>207399.67</v>
      </c>
      <c r="D523" s="32">
        <v>0</v>
      </c>
      <c r="E523" s="32"/>
      <c r="F523" s="22">
        <f t="shared" si="26"/>
        <v>0</v>
      </c>
      <c r="G523" s="22" t="str">
        <f t="shared" si="27"/>
        <v>x</v>
      </c>
      <c r="H523" s="14">
        <f t="shared" si="28"/>
        <v>-207399.67</v>
      </c>
      <c r="J523" s="21"/>
      <c r="K523" s="21"/>
      <c r="L523" s="21"/>
      <c r="M523" s="21"/>
      <c r="N523" s="21"/>
      <c r="O523" s="21"/>
    </row>
    <row r="524" spans="1:11" s="8" customFormat="1" ht="12.75">
      <c r="A524" s="11" t="s">
        <v>358</v>
      </c>
      <c r="B524" s="9" t="s">
        <v>179</v>
      </c>
      <c r="C524" s="32">
        <v>207399.67</v>
      </c>
      <c r="D524" s="32">
        <v>0</v>
      </c>
      <c r="E524" s="32"/>
      <c r="F524" s="22">
        <f t="shared" si="26"/>
        <v>0</v>
      </c>
      <c r="G524" s="22" t="str">
        <f t="shared" si="27"/>
        <v>x</v>
      </c>
      <c r="H524" s="14">
        <f t="shared" si="28"/>
        <v>-207399.67</v>
      </c>
      <c r="J524" s="21"/>
      <c r="K524" s="21"/>
    </row>
    <row r="525" spans="1:11" s="8" customFormat="1" ht="12.75">
      <c r="A525" s="12" t="s">
        <v>5</v>
      </c>
      <c r="B525" s="2" t="s">
        <v>6</v>
      </c>
      <c r="C525" s="33">
        <v>207399.67</v>
      </c>
      <c r="D525" s="33">
        <v>0</v>
      </c>
      <c r="E525" s="33"/>
      <c r="F525" s="24">
        <f t="shared" si="26"/>
        <v>0</v>
      </c>
      <c r="G525" s="24" t="str">
        <f t="shared" si="27"/>
        <v>x</v>
      </c>
      <c r="H525" s="13">
        <f t="shared" si="28"/>
        <v>-207399.67</v>
      </c>
      <c r="J525" s="21"/>
      <c r="K525" s="21"/>
    </row>
    <row r="526" spans="1:15" s="8" customFormat="1" ht="12.75">
      <c r="A526" s="10" t="s">
        <v>376</v>
      </c>
      <c r="B526" s="7" t="s">
        <v>383</v>
      </c>
      <c r="C526" s="32"/>
      <c r="D526" s="32">
        <v>2335000</v>
      </c>
      <c r="E526" s="32">
        <v>110836.52</v>
      </c>
      <c r="F526" s="22" t="str">
        <f t="shared" si="26"/>
        <v>x</v>
      </c>
      <c r="G526" s="22">
        <f t="shared" si="27"/>
        <v>4.746746038543898</v>
      </c>
      <c r="H526" s="14">
        <f t="shared" si="28"/>
        <v>110836.52</v>
      </c>
      <c r="J526" s="21"/>
      <c r="K526" s="21"/>
      <c r="L526" s="21"/>
      <c r="M526" s="21"/>
      <c r="N526" s="21"/>
      <c r="O526" s="21"/>
    </row>
    <row r="527" spans="1:11" s="8" customFormat="1" ht="12.75">
      <c r="A527" s="11" t="s">
        <v>377</v>
      </c>
      <c r="B527" s="9" t="s">
        <v>384</v>
      </c>
      <c r="C527" s="32"/>
      <c r="D527" s="32">
        <v>2335000</v>
      </c>
      <c r="E527" s="32">
        <v>110836.52</v>
      </c>
      <c r="F527" s="22" t="str">
        <f t="shared" si="26"/>
        <v>x</v>
      </c>
      <c r="G527" s="22">
        <f t="shared" si="27"/>
        <v>4.746746038543898</v>
      </c>
      <c r="H527" s="14">
        <f t="shared" si="28"/>
        <v>110836.52</v>
      </c>
      <c r="J527" s="21"/>
      <c r="K527" s="21"/>
    </row>
    <row r="528" spans="1:11" s="8" customFormat="1" ht="12.75">
      <c r="A528" s="12" t="s">
        <v>5</v>
      </c>
      <c r="B528" s="2" t="s">
        <v>6</v>
      </c>
      <c r="C528" s="33"/>
      <c r="D528" s="33">
        <v>2230000</v>
      </c>
      <c r="E528" s="33">
        <v>110836.52</v>
      </c>
      <c r="F528" s="24" t="str">
        <f t="shared" si="26"/>
        <v>x</v>
      </c>
      <c r="G528" s="24">
        <f t="shared" si="27"/>
        <v>4.970247533632287</v>
      </c>
      <c r="H528" s="13">
        <f t="shared" si="28"/>
        <v>110836.52</v>
      </c>
      <c r="J528" s="21"/>
      <c r="K528" s="21"/>
    </row>
    <row r="529" spans="1:11" s="8" customFormat="1" ht="13.5" thickBot="1">
      <c r="A529" s="36" t="s">
        <v>7</v>
      </c>
      <c r="B529" s="15" t="s">
        <v>8</v>
      </c>
      <c r="C529" s="34"/>
      <c r="D529" s="34">
        <v>105000</v>
      </c>
      <c r="E529" s="34"/>
      <c r="F529" s="25" t="str">
        <f t="shared" si="26"/>
        <v>x</v>
      </c>
      <c r="G529" s="25">
        <f t="shared" si="27"/>
        <v>0</v>
      </c>
      <c r="H529" s="16">
        <f t="shared" si="28"/>
        <v>0</v>
      </c>
      <c r="J529" s="21"/>
      <c r="K529" s="21"/>
    </row>
    <row r="530" spans="10:11" ht="12.75">
      <c r="J530" s="21"/>
      <c r="K530" s="21"/>
    </row>
    <row r="531" spans="10:11" ht="12.75">
      <c r="J531" s="21"/>
      <c r="K531" s="21"/>
    </row>
    <row r="532" spans="1:11" ht="12.75">
      <c r="A532" s="39" t="s">
        <v>447</v>
      </c>
      <c r="J532" s="21"/>
      <c r="K532" s="21"/>
    </row>
    <row r="533" spans="1:11" ht="39.75" customHeight="1">
      <c r="A533" s="40" t="s">
        <v>448</v>
      </c>
      <c r="B533" s="40"/>
      <c r="C533" s="40"/>
      <c r="D533" s="40"/>
      <c r="E533" s="40"/>
      <c r="F533" s="40"/>
      <c r="G533" s="40"/>
      <c r="H533" s="40"/>
      <c r="J533" s="21"/>
      <c r="K533" s="21"/>
    </row>
    <row r="534" spans="10:11" ht="12.75">
      <c r="J534" s="21"/>
      <c r="K534" s="21"/>
    </row>
    <row r="535" spans="10:11" ht="12.75">
      <c r="J535" s="21"/>
      <c r="K535" s="21"/>
    </row>
    <row r="536" spans="10:11" ht="12.75">
      <c r="J536" s="21"/>
      <c r="K536" s="21"/>
    </row>
    <row r="537" spans="10:11" ht="12.75">
      <c r="J537" s="21"/>
      <c r="K537" s="21"/>
    </row>
    <row r="538" spans="10:11" ht="12.75">
      <c r="J538" s="21"/>
      <c r="K538" s="21"/>
    </row>
    <row r="539" spans="10:11" ht="12.75">
      <c r="J539" s="21"/>
      <c r="K539" s="21"/>
    </row>
    <row r="540" spans="10:11" ht="12.75">
      <c r="J540" s="21"/>
      <c r="K540" s="21"/>
    </row>
    <row r="541" spans="10:11" ht="12.75">
      <c r="J541" s="21"/>
      <c r="K541" s="21"/>
    </row>
    <row r="542" spans="10:11" ht="12.75">
      <c r="J542" s="21"/>
      <c r="K542" s="21"/>
    </row>
    <row r="543" spans="10:11" ht="12.75">
      <c r="J543" s="21"/>
      <c r="K543" s="21"/>
    </row>
    <row r="544" spans="10:11" ht="12.75">
      <c r="J544" s="21"/>
      <c r="K544" s="21"/>
    </row>
    <row r="545" spans="10:11" ht="12.75">
      <c r="J545" s="21"/>
      <c r="K545" s="21"/>
    </row>
    <row r="546" spans="10:11" ht="12.75"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ht="12.75">
      <c r="J574" s="21"/>
    </row>
    <row r="575" ht="12.75">
      <c r="J575" s="21"/>
    </row>
    <row r="576" ht="12.75">
      <c r="J576" s="21"/>
    </row>
    <row r="577" ht="12.75">
      <c r="J577" s="21"/>
    </row>
    <row r="578" ht="12.75">
      <c r="J578" s="21"/>
    </row>
    <row r="579" ht="12.75">
      <c r="J579" s="21"/>
    </row>
    <row r="580" ht="12.75">
      <c r="J580" s="21"/>
    </row>
    <row r="581" ht="12.75">
      <c r="J581" s="21"/>
    </row>
    <row r="582" ht="12.75">
      <c r="J582" s="21"/>
    </row>
    <row r="583" ht="12.75">
      <c r="J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3138" spans="1:5" ht="12.75">
      <c r="A3138" s="4"/>
      <c r="B3138" s="5"/>
      <c r="C3138" s="6"/>
      <c r="D3138" s="6"/>
      <c r="E3138" s="6"/>
    </row>
    <row r="3139" spans="1:5" ht="12.75">
      <c r="A3139" s="4"/>
      <c r="B3139" s="5"/>
      <c r="C3139" s="6"/>
      <c r="D3139" s="6"/>
      <c r="E3139" s="6"/>
    </row>
    <row r="3140" spans="1:5" ht="12.75">
      <c r="A3140" s="4"/>
      <c r="B3140" s="5"/>
      <c r="C3140" s="6"/>
      <c r="D3140" s="6"/>
      <c r="E3140" s="6"/>
    </row>
    <row r="3141" spans="1:5" ht="12.75">
      <c r="A3141" s="4"/>
      <c r="B3141" s="5"/>
      <c r="C3141" s="6"/>
      <c r="D3141" s="6"/>
      <c r="E3141" s="6"/>
    </row>
    <row r="3142" spans="1:5" ht="12.75">
      <c r="A3142" s="4"/>
      <c r="B3142" s="5"/>
      <c r="C3142" s="6"/>
      <c r="D3142" s="6"/>
      <c r="E3142" s="6"/>
    </row>
    <row r="3143" spans="1:5" ht="12.75">
      <c r="A3143" s="4"/>
      <c r="B3143" s="5"/>
      <c r="C3143" s="6"/>
      <c r="D3143" s="6"/>
      <c r="E3143" s="6"/>
    </row>
    <row r="3144" spans="1:5" ht="12.75">
      <c r="A3144" s="4"/>
      <c r="B3144" s="5"/>
      <c r="C3144" s="6"/>
      <c r="D3144" s="6"/>
      <c r="E3144" s="6"/>
    </row>
    <row r="3145" spans="1:5" ht="12.75">
      <c r="A3145" s="4"/>
      <c r="B3145" s="5"/>
      <c r="C3145" s="6"/>
      <c r="D3145" s="6"/>
      <c r="E3145" s="6"/>
    </row>
    <row r="3146" spans="1:5" ht="12.75">
      <c r="A3146" s="4"/>
      <c r="B3146" s="5"/>
      <c r="C3146" s="6"/>
      <c r="D3146" s="6"/>
      <c r="E3146" s="6"/>
    </row>
    <row r="3147" spans="1:5" ht="12.75">
      <c r="A3147" s="4"/>
      <c r="B3147" s="5"/>
      <c r="C3147" s="6"/>
      <c r="D3147" s="6"/>
      <c r="E3147" s="6"/>
    </row>
    <row r="3148" spans="1:5" ht="12.75">
      <c r="A3148" s="4"/>
      <c r="B3148" s="5"/>
      <c r="C3148" s="6"/>
      <c r="D3148" s="6"/>
      <c r="E3148" s="6"/>
    </row>
    <row r="3149" spans="1:5" ht="12.75">
      <c r="A3149" s="4"/>
      <c r="B3149" s="5"/>
      <c r="C3149" s="6"/>
      <c r="D3149" s="6"/>
      <c r="E3149" s="6"/>
    </row>
    <row r="3150" spans="1:5" ht="12.75">
      <c r="A3150" s="4"/>
      <c r="B3150" s="5"/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</sheetData>
  <sheetProtection/>
  <mergeCells count="1">
    <mergeCell ref="A533:H533"/>
  </mergeCells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2015-05-15T11:19:00Z</cp:lastPrinted>
  <dcterms:created xsi:type="dcterms:W3CDTF">2013-02-27T08:49:32Z</dcterms:created>
  <dcterms:modified xsi:type="dcterms:W3CDTF">2015-05-15T11:20:48Z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